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9075" tabRatio="799" activeTab="0"/>
  </bookViews>
  <sheets>
    <sheet name="Progr" sheetId="1" r:id="rId1"/>
  </sheets>
  <externalReferences>
    <externalReference r:id="rId4"/>
    <externalReference r:id="rId5"/>
  </externalReferences>
  <definedNames>
    <definedName name="_xlnm._FilterDatabase" localSheetId="0" hidden="1">'Progr'!$A$5:$A$50</definedName>
    <definedName name="Excel_BuiltIn_Print_Titles_11">'[2]Дод 30'!$A$1:$A$65529,'[2]Дод 30'!$3:$7</definedName>
    <definedName name="Excel_BuiltIn_Print_Titles_51">'[2]Дод 34'!$A$1:$A$65524,'[2]Дод 34'!$6:$7</definedName>
    <definedName name="ГФУ">#REF!</definedName>
    <definedName name="_xlnm.Print_Titles" localSheetId="0">'Progr'!$3:$5</definedName>
    <definedName name="Культура">#REF!</definedName>
    <definedName name="Ліцей">#REF!</definedName>
    <definedName name="_xlnm.Print_Area" localSheetId="0">'Progr'!$A$1:$O$51</definedName>
    <definedName name="Освіта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<sst xmlns="http://schemas.openxmlformats.org/spreadsheetml/2006/main" count="218" uniqueCount="148">
  <si>
    <t>Всього</t>
  </si>
  <si>
    <t>Соціальний захист та соціальне забезпечення</t>
  </si>
  <si>
    <t xml:space="preserve">Разом видатків   </t>
  </si>
  <si>
    <t>Інші видатки на соціальний захист населення</t>
  </si>
  <si>
    <t>Інші видатки</t>
  </si>
  <si>
    <t>Найменування місцевої (регіональної) програми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</si>
  <si>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</si>
  <si>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Заходи та роботи з мобілізаційної підготовки місцевого значення</t>
  </si>
  <si>
    <t>1040</t>
  </si>
  <si>
    <t>1010</t>
  </si>
  <si>
    <t>1060</t>
  </si>
  <si>
    <t>1030</t>
  </si>
  <si>
    <t>0320</t>
  </si>
  <si>
    <t>0380</t>
  </si>
  <si>
    <t>0133</t>
  </si>
  <si>
    <t>0822</t>
  </si>
  <si>
    <t>0411</t>
  </si>
  <si>
    <t>Програма підтримки індивідуального житлового будівництва та розвитку особистого селянського господарства "Власний дім" на 2016-2020 роки"</t>
  </si>
  <si>
    <t>Цільова соціальна програма розвитку цивільного захисту Ніжинського району на 2016-2020 роки</t>
  </si>
  <si>
    <t>Культура  і  мистетство</t>
  </si>
  <si>
    <t>010000</t>
  </si>
  <si>
    <t>Державне  управління</t>
  </si>
  <si>
    <t>0520</t>
  </si>
  <si>
    <t>Код програмної класифікації видатків та кредитування місцевих бюджетів</t>
  </si>
  <si>
    <t>Код ТПКВКМБ /
ТКВКБМС</t>
  </si>
  <si>
    <t>Код функціо-нальної класифікації видатків та кредитування бюджету</t>
  </si>
  <si>
    <t>0810</t>
  </si>
  <si>
    <t>3112</t>
  </si>
  <si>
    <t xml:space="preserve">Державна адміністрація </t>
  </si>
  <si>
    <t>5032</t>
  </si>
  <si>
    <t>5053</t>
  </si>
  <si>
    <t>3035</t>
  </si>
  <si>
    <t>2010</t>
  </si>
  <si>
    <t>Багатопрофільна стаціонарна медична допомога населенню</t>
  </si>
  <si>
    <t>1090</t>
  </si>
  <si>
    <t>0731</t>
  </si>
  <si>
    <t>1070</t>
  </si>
  <si>
    <t>5051</t>
  </si>
  <si>
    <t xml:space="preserve">   </t>
  </si>
  <si>
    <t xml:space="preserve">Начальник фінансового управління                                                                    С. М. Алемша </t>
  </si>
  <si>
    <t xml:space="preserve">Програма "Назустріч людям" на 2017-2020 роки </t>
  </si>
  <si>
    <t xml:space="preserve">Програма відзначення державних та професійних свят, ювілейних дат, заохочення за заслуги перед Ніжинським районом, здійснення представницьких та інших заходів на 2017-2020 роки </t>
  </si>
  <si>
    <t xml:space="preserve">Програма "Ніжинщина для дітей" на 2017-2020 роки </t>
  </si>
  <si>
    <t>0118320</t>
  </si>
  <si>
    <t>8320</t>
  </si>
  <si>
    <t>0110180</t>
  </si>
  <si>
    <t>0180</t>
  </si>
  <si>
    <t>0200000</t>
  </si>
  <si>
    <t>0213112</t>
  </si>
  <si>
    <t>0215051</t>
  </si>
  <si>
    <t>0215032</t>
  </si>
  <si>
    <t>0215053</t>
  </si>
  <si>
    <t>0212010</t>
  </si>
  <si>
    <t>0213140</t>
  </si>
  <si>
    <t>3140</t>
  </si>
  <si>
    <t>0213131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</si>
  <si>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</si>
  <si>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</si>
  <si>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 xml:space="preserve">Програма з національно-патріотичного виховання на 2018-2020 роки </t>
  </si>
  <si>
    <t>0213123</t>
  </si>
  <si>
    <t>3123</t>
  </si>
  <si>
    <t>Заходи державної політики з питань сім`ї</t>
  </si>
  <si>
    <t>0215011</t>
  </si>
  <si>
    <t>5011</t>
  </si>
  <si>
    <t>Проведення навчально-тренувальних зборів і змагань з олімпійських видів спорту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</si>
  <si>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</si>
  <si>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Фінансова підтримка дитячо-юнацьких спортивних шкіл фізкультурно-спортивних товариств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</si>
  <si>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</si>
  <si>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Програма розвитку фізичної культури і спорту на 2017-2021роки</t>
  </si>
  <si>
    <t xml:space="preserve">Програма Оздоровлення та відпочинку дітей Ніжинського району на 2016-2020 роки </t>
  </si>
  <si>
    <t>0210180</t>
  </si>
  <si>
    <t>Інша діяльність у сфері державного управління</t>
  </si>
  <si>
    <t>Інші заклади та заходи</t>
  </si>
  <si>
    <t xml:space="preserve">Програма інформатизації Ніжинського району на 2018-2020 роки </t>
  </si>
  <si>
    <t>0217610</t>
  </si>
  <si>
    <t>7610</t>
  </si>
  <si>
    <t>Сприяння розвитку малого та середнього підприємництва</t>
  </si>
  <si>
    <t>0218110</t>
  </si>
  <si>
    <t>8110</t>
  </si>
  <si>
    <t>Заходи запобігання та ліквідації надзвичайних ситуацій та наслідків стихійного лиха</t>
  </si>
  <si>
    <t>0218220</t>
  </si>
  <si>
    <t>8220</t>
  </si>
  <si>
    <t>0218831</t>
  </si>
  <si>
    <t>8831</t>
  </si>
  <si>
    <t>Надання кредиту</t>
  </si>
  <si>
    <t>0810000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</si>
  <si>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</si>
  <si>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</si>
  <si>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</si>
  <si>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</si>
  <si>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</si>
  <si>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</si>
  <si>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</si>
  <si>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</si>
  <si>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1014020</t>
  </si>
  <si>
    <t>Фінансова підтримка фiлармонiй, художніх і музичних колективів, ансамблів, концертних та циркових організацій</t>
  </si>
  <si>
    <t>1000000</t>
  </si>
  <si>
    <t>Заходи державної політики з питань дітей та їх соціального захисту</t>
  </si>
  <si>
    <t xml:space="preserve">Програма "Молодь Ніжинщини" на 2016-2020 роки </t>
  </si>
  <si>
    <t>Збереження природно-заповідного фонду</t>
  </si>
  <si>
    <t>3242</t>
  </si>
  <si>
    <t>0113242</t>
  </si>
  <si>
    <t>0213242</t>
  </si>
  <si>
    <t>0813242</t>
  </si>
  <si>
    <t>0813192</t>
  </si>
  <si>
    <t>3192</t>
  </si>
  <si>
    <t>0813180</t>
  </si>
  <si>
    <t>3180</t>
  </si>
  <si>
    <t>0813160</t>
  </si>
  <si>
    <t>3160</t>
  </si>
  <si>
    <t>Програма забезпечення пожежної безпеки на території Ніжинського району на 2016-2020 роки</t>
  </si>
  <si>
    <t>0217110</t>
  </si>
  <si>
    <t>0421</t>
  </si>
  <si>
    <t>Реалізація програм в галузі сільського господарства</t>
  </si>
  <si>
    <t>Уточнений 
план на 2018 рік</t>
  </si>
  <si>
    <t xml:space="preserve">
План на 2018 рік</t>
  </si>
  <si>
    <t>Профінансовано ЗФ і СФ
станом на 01.12.2018</t>
  </si>
  <si>
    <t>Запити 
на 2019 рік</t>
  </si>
  <si>
    <t>0813032</t>
  </si>
  <si>
    <t>1011</t>
  </si>
  <si>
    <t xml:space="preserve">Програма погашення кредиторської заборгованості за послуги зв'язку пільговим категоріям громадян за 2017 рік. </t>
  </si>
  <si>
    <t xml:space="preserve"> Перелік місцевих програм, які фінансуватимуться за рахунок коштів  
Ніжинського районного бюджету в 2019 році</t>
  </si>
  <si>
    <t xml:space="preserve">Оздоровлення та відпочинок дітей </t>
  </si>
  <si>
    <t>Програма впровадження в Ніжинській ЦРЛ електронної медичної інформаційної системи на 2019-2020 роки</t>
  </si>
  <si>
    <t>Програма проведення громадських робіт в управлінні соціального захисту населення у 2019 році.</t>
  </si>
  <si>
    <t>Комплексна програма діяльності Ніжинської районної організації ветеранів війни і праці "Ветеран -2019"</t>
  </si>
  <si>
    <t xml:space="preserve"> Загальнорайонна культурно-мистецька програма на 2019 рік</t>
  </si>
  <si>
    <t>Програма відшкодування компенсації за перевезення окремих пільгових категорій громадян Ніжинського району залізничним  транспортом приміського сполучення  на 2019 рік</t>
  </si>
  <si>
    <t>Програма відшкодування компенсації за перевезення окремих пільгових категорій громадян на приміських маршрутах загального користування автомобільним транспортом у Ніжинському районі на 2019 рік</t>
  </si>
  <si>
    <t>Програма розвитку малого підприємництва на 2019 рік</t>
  </si>
  <si>
    <t>Програма по відшкодуванню витрат організаціям- постачальникам за надані комунальні послуги членам сімей загиблих військовослужбовців у Ніжинському районі на 2019 рік.</t>
  </si>
  <si>
    <t>Програма по відшкодуванню витрат за надані пільги особам з інвалідністю по зору I та II групи,  в частині абонентної плати квартирних телефонів у Ніжинському районі на 2019 рік</t>
  </si>
  <si>
    <t>Програма фінансування призначення і виплати компенсації фізичним особам, які постійно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 на 2019 рік</t>
  </si>
  <si>
    <t xml:space="preserve">Районна програма по забезпеченню депутатів коштами для проїзду на пленарні засідання, засідання постійних та тимчасових депутатських комісій на 2019 рік  </t>
  </si>
  <si>
    <t>Районна  програма розвитку  комунального  закладу  "Регіональний ландшафтний парк" Ніжинський" на  2019-2020 роки.</t>
  </si>
  <si>
    <t>Районна програма розвитку комунальної установи Ніжинської районної ради "Трудовий архів Ніжинського району" на 2019-2020 роки</t>
  </si>
  <si>
    <t>Програма покращення матеріально-технічного забезпечення підрозділів територіальної оборони,правоохоронних органів, військових частин, що дислокуються на території Ніжинського району, шефської допомоги військовим частинам, забезпечення проведення заходів з мобілізаційної підготовки, мобілізації, територіальної оборони та призову громадян на строкову військову службу  на 2019 рік.</t>
  </si>
  <si>
    <r>
      <t>Програма  соціальної  підтримки  учасників  антитерористичної  операції та операції об</t>
    </r>
    <r>
      <rPr>
        <sz val="16"/>
        <rFont val="Calibri"/>
        <family val="2"/>
      </rPr>
      <t>'</t>
    </r>
    <r>
      <rPr>
        <sz val="16"/>
        <rFont val="Times New Roman"/>
        <family val="1"/>
      </rPr>
      <t>єднаних сил, а також  членів  їх сімей  в  Ніжинському  районі  на  2019-2020 роки.</t>
    </r>
  </si>
  <si>
    <r>
      <t xml:space="preserve">Програма діяльності громадської організації </t>
    </r>
    <r>
      <rPr>
        <sz val="16"/>
        <rFont val="Calibri"/>
        <family val="2"/>
      </rPr>
      <t>"</t>
    </r>
    <r>
      <rPr>
        <sz val="16"/>
        <rFont val="Times New Roman"/>
        <family val="1"/>
      </rPr>
      <t>Ніжинська міськрайонна організація ветеранів Афганістану</t>
    </r>
    <r>
      <rPr>
        <sz val="16"/>
        <rFont val="Calibri"/>
        <family val="2"/>
      </rPr>
      <t>"</t>
    </r>
    <r>
      <rPr>
        <sz val="16"/>
        <rFont val="Times New Roman"/>
        <family val="1"/>
      </rPr>
      <t xml:space="preserve"> </t>
    </r>
    <r>
      <rPr>
        <sz val="16"/>
        <rFont val="Calibri"/>
        <family val="2"/>
      </rPr>
      <t>"</t>
    </r>
    <r>
      <rPr>
        <sz val="16"/>
        <rFont val="Times New Roman"/>
        <family val="1"/>
      </rPr>
      <t>Афганець-2019"</t>
    </r>
  </si>
  <si>
    <t>Програма розвитку місцевого самоврядування в Ніжинському районі на 2019 рік</t>
  </si>
  <si>
    <t>Програма поточного ремонту Ніжинської районної державної адміністрації по вул Батюка 5А в м.Ніжин</t>
  </si>
  <si>
    <t xml:space="preserve">Районна програма висвітлення діяльності органів виконавчої влади та місцевого самоврядування в засобах масової інформації на 2019 рік </t>
  </si>
  <si>
    <t>Програма діяльності громадської організації "ФЕДЕРАЦІЯ ФУТБОЛУ НІЖИНСЬКОГО РАЙОНУ" на 2019 рік.</t>
  </si>
  <si>
    <r>
      <t>Комплексна районна програма підтримки сім</t>
    </r>
    <r>
      <rPr>
        <sz val="16"/>
        <rFont val="Calibri"/>
        <family val="2"/>
      </rPr>
      <t>'</t>
    </r>
    <r>
      <rPr>
        <sz val="16"/>
        <rFont val="Times New Roman"/>
        <family val="1"/>
      </rPr>
      <t xml:space="preserve">ї, гендерної рівності та протидії торгівлі людьми на період до 2021 року </t>
    </r>
  </si>
  <si>
    <r>
      <t>Про затвердження Програми передачі нетелей багатодітним сім</t>
    </r>
    <r>
      <rPr>
        <sz val="16"/>
        <rFont val="Calibri"/>
        <family val="2"/>
      </rPr>
      <t>'</t>
    </r>
    <r>
      <rPr>
        <sz val="16"/>
        <rFont val="Times New Roman"/>
        <family val="1"/>
      </rPr>
      <t>ям, які проживають у сільській місцевості Ніжинського району на 2016-2020 роки</t>
    </r>
  </si>
  <si>
    <t>Загальний фонд</t>
  </si>
  <si>
    <t>Спеціальний фонд</t>
  </si>
  <si>
    <t xml:space="preserve">Додаток № 6                                                                                                                                             до рішення двадцять першої сесії сьомого скликання
 Ніжинської районної ради
від 21.12.2018 року </t>
  </si>
</sst>
</file>

<file path=xl/styles.xml><?xml version="1.0" encoding="utf-8"?>
<styleSheet xmlns="http://schemas.openxmlformats.org/spreadsheetml/2006/main">
  <numFmts count="6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"/>
    <numFmt numFmtId="183" formatCode="#,##0.0000"/>
    <numFmt numFmtId="184" formatCode="_-* #,##0.00\ _р_._-;\-* #,##0.00\ _р_._-;_-* &quot;-&quot;??\ _р_._-;_-@_-"/>
    <numFmt numFmtId="185" formatCode="#,##0.0_ ;[Red]\-#,##0.0\ "/>
    <numFmt numFmtId="186" formatCode="0.000"/>
    <numFmt numFmtId="187" formatCode="General_)"/>
    <numFmt numFmtId="188" formatCode="#,##0.00_ ;[Red]\-#,##0.00\ "/>
    <numFmt numFmtId="189" formatCode="0.0000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dd/mm/yy;@"/>
    <numFmt numFmtId="203" formatCode="#,##0.00000"/>
    <numFmt numFmtId="204" formatCode="0.00_);\-0.00"/>
    <numFmt numFmtId="205" formatCode="0000"/>
    <numFmt numFmtId="206" formatCode="0.000000"/>
    <numFmt numFmtId="207" formatCode="0.0000000"/>
    <numFmt numFmtId="208" formatCode="0.00000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* #,##0_);_(* \(#,##0\);_(* &quot;-&quot;_);_(@_)"/>
    <numFmt numFmtId="215" formatCode="_(&quot;$&quot;* #,##0.00_);_(&quot;$&quot;* \(#,##0.00\);_(&quot;$&quot;* &quot;-&quot;??_);_(@_)"/>
    <numFmt numFmtId="216" formatCode="_(* #,##0.00_);_(* \(#,##0.00\);_(* &quot;-&quot;??_);_(@_)"/>
    <numFmt numFmtId="217" formatCode="[$-422]d\ mmmm\ yyyy&quot; р.&quot;"/>
    <numFmt numFmtId="218" formatCode="dd\.mm\.yyyy;@"/>
    <numFmt numFmtId="219" formatCode="#,##0\ _г_р_н_."/>
    <numFmt numFmtId="220" formatCode="#,##0.00\ _г_р_н_."/>
    <numFmt numFmtId="221" formatCode="#,##0;[Red]#,##0"/>
    <numFmt numFmtId="222" formatCode="#,##0.00\ &quot;₴&quot;"/>
    <numFmt numFmtId="223" formatCode="_-* #,##0.0\ _р_._-;\-* #,##0.0\ _р_._-;_-* &quot;-&quot;??\ _р_._-;_-@_-"/>
    <numFmt numFmtId="224" formatCode="_-* #,##0\ _р_._-;\-* #,##0\ _р_._-;_-* &quot;-&quot;??\ 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UkrainianPragmatica"/>
      <family val="0"/>
    </font>
    <font>
      <sz val="12"/>
      <name val="Times New Roman Cyr"/>
      <family val="0"/>
    </font>
    <font>
      <sz val="10"/>
      <name val="Arial"/>
      <family val="0"/>
    </font>
    <font>
      <sz val="10"/>
      <name val="Helv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Times New Roman Cyr"/>
      <family val="1"/>
    </font>
    <font>
      <b/>
      <sz val="18"/>
      <name val="Times New Roman Cyr"/>
      <family val="1"/>
    </font>
    <font>
      <b/>
      <sz val="12"/>
      <name val="Arial Cyr"/>
      <family val="0"/>
    </font>
    <font>
      <b/>
      <sz val="14"/>
      <color indexed="8"/>
      <name val="Times New Roman Cyr"/>
      <family val="1"/>
    </font>
    <font>
      <b/>
      <sz val="16"/>
      <name val="Arial Cyr"/>
      <family val="0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2"/>
    </font>
    <font>
      <sz val="16"/>
      <name val="Times New Roman Cyr"/>
      <family val="1"/>
    </font>
    <font>
      <sz val="16"/>
      <name val="Arial Cyr"/>
      <family val="0"/>
    </font>
    <font>
      <b/>
      <sz val="14"/>
      <name val="Arial Cyr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6"/>
      <name val="Times New Roman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2"/>
    </font>
    <font>
      <b/>
      <sz val="18"/>
      <name val="Arial Cyr"/>
      <family val="0"/>
    </font>
    <font>
      <b/>
      <sz val="18"/>
      <name val="UkrainianPragmatica"/>
      <family val="0"/>
    </font>
    <font>
      <sz val="16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6" fillId="0" borderId="0">
      <alignment/>
      <protection/>
    </xf>
    <xf numFmtId="0" fontId="2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4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8" fillId="0" borderId="0" xfId="54" applyFont="1" applyProtection="1">
      <alignment/>
      <protection locked="0"/>
    </xf>
    <xf numFmtId="0" fontId="8" fillId="0" borderId="0" xfId="54" applyFont="1" applyAlignment="1" applyProtection="1">
      <alignment horizontal="left" vertical="top" wrapText="1"/>
      <protection locked="0"/>
    </xf>
    <xf numFmtId="0" fontId="26" fillId="0" borderId="0" xfId="54" applyFont="1" applyAlignment="1" applyProtection="1">
      <alignment vertical="top" wrapText="1"/>
      <protection locked="0"/>
    </xf>
    <xf numFmtId="0" fontId="0" fillId="0" borderId="0" xfId="54" applyFont="1" applyProtection="1">
      <alignment/>
      <protection locked="0"/>
    </xf>
    <xf numFmtId="0" fontId="0" fillId="0" borderId="0" xfId="54" applyFont="1">
      <alignment/>
      <protection/>
    </xf>
    <xf numFmtId="0" fontId="4" fillId="0" borderId="0" xfId="54" applyFont="1" applyBorder="1" applyAlignment="1">
      <alignment horizontal="center"/>
      <protection/>
    </xf>
    <xf numFmtId="0" fontId="28" fillId="0" borderId="0" xfId="54" applyFont="1">
      <alignment/>
      <protection/>
    </xf>
    <xf numFmtId="0" fontId="0" fillId="0" borderId="0" xfId="54" applyFont="1" applyFill="1" applyProtection="1">
      <alignment/>
      <protection locked="0"/>
    </xf>
    <xf numFmtId="0" fontId="0" fillId="0" borderId="0" xfId="54" applyFont="1" applyFill="1">
      <alignment/>
      <protection/>
    </xf>
    <xf numFmtId="49" fontId="0" fillId="0" borderId="0" xfId="54" applyNumberFormat="1" applyFont="1" applyFill="1" applyBorder="1" applyAlignment="1" applyProtection="1">
      <alignment horizontal="center"/>
      <protection locked="0"/>
    </xf>
    <xf numFmtId="0" fontId="34" fillId="0" borderId="0" xfId="54" applyFont="1" applyAlignment="1" applyProtection="1">
      <alignment horizontal="left" vertical="top" wrapText="1"/>
      <protection locked="0"/>
    </xf>
    <xf numFmtId="49" fontId="0" fillId="0" borderId="0" xfId="54" applyNumberFormat="1" applyFont="1" applyFill="1" applyBorder="1" applyAlignment="1" applyProtection="1">
      <alignment horizontal="center"/>
      <protection locked="0"/>
    </xf>
    <xf numFmtId="1" fontId="35" fillId="0" borderId="0" xfId="54" applyNumberFormat="1" applyFont="1" applyFill="1" applyBorder="1" applyProtection="1">
      <alignment/>
      <protection locked="0"/>
    </xf>
    <xf numFmtId="181" fontId="0" fillId="0" borderId="0" xfId="54" applyNumberFormat="1" applyFont="1" applyFill="1" applyBorder="1" applyProtection="1">
      <alignment/>
      <protection locked="0"/>
    </xf>
    <xf numFmtId="181" fontId="0" fillId="0" borderId="0" xfId="54" applyNumberFormat="1" applyFont="1" applyFill="1" applyBorder="1" applyProtection="1">
      <alignment/>
      <protection locked="0"/>
    </xf>
    <xf numFmtId="49" fontId="8" fillId="0" borderId="0" xfId="54" applyNumberFormat="1" applyFont="1" applyFill="1" applyBorder="1" applyAlignment="1" applyProtection="1">
      <alignment horizontal="center"/>
      <protection locked="0"/>
    </xf>
    <xf numFmtId="181" fontId="8" fillId="0" borderId="0" xfId="54" applyNumberFormat="1" applyFont="1" applyFill="1" applyBorder="1" applyProtection="1">
      <alignment/>
      <protection locked="0"/>
    </xf>
    <xf numFmtId="49" fontId="8" fillId="0" borderId="0" xfId="54" applyNumberFormat="1" applyFont="1" applyFill="1" applyAlignment="1" applyProtection="1">
      <alignment horizontal="center"/>
      <protection locked="0"/>
    </xf>
    <xf numFmtId="181" fontId="8" fillId="0" borderId="0" xfId="54" applyNumberFormat="1" applyFont="1" applyFill="1" applyProtection="1">
      <alignment/>
      <protection locked="0"/>
    </xf>
    <xf numFmtId="181" fontId="8" fillId="0" borderId="0" xfId="54" applyNumberFormat="1" applyFont="1" applyProtection="1">
      <alignment/>
      <protection locked="0"/>
    </xf>
    <xf numFmtId="0" fontId="8" fillId="0" borderId="0" xfId="54" applyFont="1">
      <alignment/>
      <protection/>
    </xf>
    <xf numFmtId="0" fontId="8" fillId="0" borderId="0" xfId="54" applyFont="1" applyAlignment="1">
      <alignment horizontal="left" vertical="top" wrapText="1"/>
      <protection/>
    </xf>
    <xf numFmtId="0" fontId="29" fillId="0" borderId="10" xfId="54" applyFont="1" applyBorder="1" applyAlignment="1">
      <alignment horizontal="center" vertical="center" wrapText="1"/>
      <protection/>
    </xf>
    <xf numFmtId="49" fontId="33" fillId="0" borderId="0" xfId="54" applyNumberFormat="1" applyFont="1" applyBorder="1" applyAlignment="1" applyProtection="1">
      <alignment horizontal="center"/>
      <protection locked="0"/>
    </xf>
    <xf numFmtId="0" fontId="7" fillId="0" borderId="0" xfId="54" applyFont="1" applyBorder="1" applyAlignment="1" applyProtection="1">
      <alignment horizontal="left" vertical="top" wrapText="1"/>
      <protection locked="0"/>
    </xf>
    <xf numFmtId="0" fontId="30" fillId="0" borderId="0" xfId="54" applyFont="1" applyFill="1">
      <alignment/>
      <protection/>
    </xf>
    <xf numFmtId="0" fontId="8" fillId="0" borderId="0" xfId="54" applyFont="1" applyAlignment="1">
      <alignment horizontal="center"/>
      <protection/>
    </xf>
    <xf numFmtId="1" fontId="35" fillId="0" borderId="0" xfId="54" applyNumberFormat="1" applyFont="1" applyFill="1" applyBorder="1" applyAlignment="1" applyProtection="1">
      <alignment horizontal="center"/>
      <protection locked="0"/>
    </xf>
    <xf numFmtId="1" fontId="35" fillId="0" borderId="0" xfId="54" applyNumberFormat="1" applyFont="1" applyFill="1" applyBorder="1" applyAlignment="1" applyProtection="1">
      <alignment horizontal="center"/>
      <protection locked="0"/>
    </xf>
    <xf numFmtId="1" fontId="34" fillId="0" borderId="0" xfId="54" applyNumberFormat="1" applyFont="1" applyFill="1" applyBorder="1" applyAlignment="1" applyProtection="1">
      <alignment horizontal="center"/>
      <protection locked="0"/>
    </xf>
    <xf numFmtId="1" fontId="34" fillId="0" borderId="0" xfId="54" applyNumberFormat="1" applyFont="1" applyFill="1" applyAlignment="1" applyProtection="1">
      <alignment horizontal="center"/>
      <protection locked="0"/>
    </xf>
    <xf numFmtId="181" fontId="8" fillId="0" borderId="0" xfId="54" applyNumberFormat="1" applyFont="1" applyFill="1" applyAlignment="1" applyProtection="1">
      <alignment horizontal="center"/>
      <protection locked="0"/>
    </xf>
    <xf numFmtId="181" fontId="8" fillId="0" borderId="0" xfId="54" applyNumberFormat="1" applyFont="1" applyAlignment="1" applyProtection="1">
      <alignment horizontal="center"/>
      <protection locked="0"/>
    </xf>
    <xf numFmtId="3" fontId="33" fillId="0" borderId="0" xfId="54" applyNumberFormat="1" applyFont="1" applyFill="1" applyBorder="1" applyAlignment="1" applyProtection="1">
      <alignment horizontal="center"/>
      <protection locked="0"/>
    </xf>
    <xf numFmtId="49" fontId="7" fillId="7" borderId="11" xfId="54" applyNumberFormat="1" applyFont="1" applyFill="1" applyBorder="1" applyAlignment="1">
      <alignment horizontal="center" vertical="center" wrapText="1"/>
      <protection/>
    </xf>
    <xf numFmtId="49" fontId="7" fillId="7" borderId="11" xfId="54" applyNumberFormat="1" applyFont="1" applyFill="1" applyBorder="1" applyAlignment="1">
      <alignment horizontal="center" vertical="center"/>
      <protection/>
    </xf>
    <xf numFmtId="0" fontId="29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Continuous" vertical="center" wrapText="1"/>
      <protection/>
    </xf>
    <xf numFmtId="0" fontId="7" fillId="0" borderId="11" xfId="54" applyFont="1" applyBorder="1" applyAlignment="1">
      <alignment horizontal="center" vertical="center" wrapText="1"/>
      <protection/>
    </xf>
    <xf numFmtId="181" fontId="36" fillId="0" borderId="0" xfId="61" applyNumberFormat="1" applyFont="1" applyBorder="1" applyAlignment="1">
      <alignment horizontal="center"/>
      <protection/>
    </xf>
    <xf numFmtId="1" fontId="33" fillId="0" borderId="0" xfId="54" applyNumberFormat="1" applyFont="1" applyFill="1" applyBorder="1" applyAlignment="1" applyProtection="1">
      <alignment horizontal="center"/>
      <protection locked="0"/>
    </xf>
    <xf numFmtId="181" fontId="0" fillId="0" borderId="0" xfId="54" applyNumberFormat="1" applyFont="1" applyFill="1" applyBorder="1" applyAlignment="1" applyProtection="1">
      <alignment horizontal="center"/>
      <protection locked="0"/>
    </xf>
    <xf numFmtId="181" fontId="0" fillId="0" borderId="0" xfId="54" applyNumberFormat="1" applyFont="1" applyFill="1" applyBorder="1" applyAlignment="1" applyProtection="1">
      <alignment horizontal="center"/>
      <protection locked="0"/>
    </xf>
    <xf numFmtId="181" fontId="8" fillId="0" borderId="0" xfId="54" applyNumberFormat="1" applyFont="1" applyFill="1" applyBorder="1" applyAlignment="1" applyProtection="1">
      <alignment horizontal="center"/>
      <protection locked="0"/>
    </xf>
    <xf numFmtId="49" fontId="31" fillId="7" borderId="11" xfId="54" applyNumberFormat="1" applyFont="1" applyFill="1" applyBorder="1" applyAlignment="1">
      <alignment horizontal="center"/>
      <protection/>
    </xf>
    <xf numFmtId="0" fontId="32" fillId="7" borderId="11" xfId="54" applyFont="1" applyFill="1" applyBorder="1" applyAlignment="1">
      <alignment horizontal="center" vertical="top" wrapText="1"/>
      <protection/>
    </xf>
    <xf numFmtId="0" fontId="0" fillId="15" borderId="0" xfId="54" applyFont="1" applyFill="1">
      <alignment/>
      <protection/>
    </xf>
    <xf numFmtId="0" fontId="27" fillId="0" borderId="0" xfId="61" applyFont="1" applyBorder="1" applyAlignment="1" applyProtection="1">
      <alignment horizontal="center" vertical="center" wrapText="1"/>
      <protection locked="0"/>
    </xf>
    <xf numFmtId="49" fontId="39" fillId="7" borderId="11" xfId="54" applyNumberFormat="1" applyFont="1" applyFill="1" applyBorder="1" applyAlignment="1">
      <alignment horizontal="center"/>
      <protection/>
    </xf>
    <xf numFmtId="49" fontId="39" fillId="7" borderId="11" xfId="54" applyNumberFormat="1" applyFont="1" applyFill="1" applyBorder="1" applyAlignment="1">
      <alignment horizontal="center" vertical="center"/>
      <protection/>
    </xf>
    <xf numFmtId="0" fontId="39" fillId="7" borderId="11" xfId="54" applyFont="1" applyFill="1" applyBorder="1" applyAlignment="1">
      <alignment horizontal="center" vertical="top" wrapText="1"/>
      <protection/>
    </xf>
    <xf numFmtId="3" fontId="39" fillId="7" borderId="11" xfId="54" applyNumberFormat="1" applyFont="1" applyFill="1" applyBorder="1" applyAlignment="1">
      <alignment horizontal="center"/>
      <protection/>
    </xf>
    <xf numFmtId="4" fontId="39" fillId="7" borderId="11" xfId="54" applyNumberFormat="1" applyFont="1" applyFill="1" applyBorder="1" applyAlignment="1">
      <alignment horizontal="center" vertical="center"/>
      <protection/>
    </xf>
    <xf numFmtId="49" fontId="7" fillId="7" borderId="11" xfId="54" applyNumberFormat="1" applyFont="1" applyFill="1" applyBorder="1" applyAlignment="1">
      <alignment horizontal="center"/>
      <protection/>
    </xf>
    <xf numFmtId="49" fontId="7" fillId="7" borderId="14" xfId="54" applyNumberFormat="1" applyFont="1" applyFill="1" applyBorder="1" applyAlignment="1">
      <alignment vertical="top" wrapText="1"/>
      <protection/>
    </xf>
    <xf numFmtId="4" fontId="8" fillId="0" borderId="0" xfId="54" applyNumberFormat="1" applyFont="1" applyAlignment="1">
      <alignment horizontal="center"/>
      <protection/>
    </xf>
    <xf numFmtId="4" fontId="27" fillId="0" borderId="0" xfId="61" applyNumberFormat="1" applyFont="1" applyBorder="1" applyAlignment="1" applyProtection="1">
      <alignment horizontal="center" vertical="center" wrapText="1"/>
      <protection locked="0"/>
    </xf>
    <xf numFmtId="4" fontId="35" fillId="0" borderId="0" xfId="54" applyNumberFormat="1" applyFont="1" applyFill="1" applyBorder="1" applyAlignment="1" applyProtection="1">
      <alignment horizontal="center"/>
      <protection locked="0"/>
    </xf>
    <xf numFmtId="4" fontId="35" fillId="0" borderId="0" xfId="54" applyNumberFormat="1" applyFont="1" applyFill="1" applyBorder="1" applyAlignment="1" applyProtection="1">
      <alignment horizontal="center"/>
      <protection locked="0"/>
    </xf>
    <xf numFmtId="4" fontId="34" fillId="0" borderId="0" xfId="54" applyNumberFormat="1" applyFont="1" applyFill="1" applyBorder="1" applyAlignment="1" applyProtection="1">
      <alignment horizontal="center"/>
      <protection locked="0"/>
    </xf>
    <xf numFmtId="4" fontId="34" fillId="0" borderId="0" xfId="54" applyNumberFormat="1" applyFont="1" applyFill="1" applyAlignment="1" applyProtection="1">
      <alignment horizontal="center"/>
      <protection locked="0"/>
    </xf>
    <xf numFmtId="4" fontId="8" fillId="0" borderId="0" xfId="54" applyNumberFormat="1" applyFont="1" applyFill="1" applyAlignment="1" applyProtection="1">
      <alignment horizontal="center"/>
      <protection locked="0"/>
    </xf>
    <xf numFmtId="4" fontId="8" fillId="0" borderId="0" xfId="54" applyNumberFormat="1" applyFont="1" applyAlignment="1" applyProtection="1">
      <alignment horizontal="center"/>
      <protection locked="0"/>
    </xf>
    <xf numFmtId="49" fontId="31" fillId="0" borderId="11" xfId="54" applyNumberFormat="1" applyFont="1" applyFill="1" applyBorder="1" applyAlignment="1">
      <alignment vertical="center"/>
      <protection/>
    </xf>
    <xf numFmtId="49" fontId="31" fillId="0" borderId="11" xfId="54" applyNumberFormat="1" applyFont="1" applyBorder="1" applyAlignment="1">
      <alignment vertical="center"/>
      <protection/>
    </xf>
    <xf numFmtId="0" fontId="32" fillId="0" borderId="11" xfId="0" applyFont="1" applyBorder="1" applyAlignment="1" quotePrefix="1">
      <alignment horizontal="left" vertical="center" wrapText="1"/>
    </xf>
    <xf numFmtId="2" fontId="32" fillId="0" borderId="11" xfId="0" applyNumberFormat="1" applyFont="1" applyBorder="1" applyAlignment="1" quotePrefix="1">
      <alignment horizontal="left" vertical="center" wrapText="1"/>
    </xf>
    <xf numFmtId="0" fontId="32" fillId="0" borderId="11" xfId="0" applyFont="1" applyBorder="1" applyAlignment="1" quotePrefix="1">
      <alignment horizontal="center" vertical="center" wrapText="1"/>
    </xf>
    <xf numFmtId="2" fontId="32" fillId="0" borderId="11" xfId="0" applyNumberFormat="1" applyFont="1" applyBorder="1" applyAlignment="1" quotePrefix="1">
      <alignment horizontal="center" vertical="center" wrapText="1"/>
    </xf>
    <xf numFmtId="49" fontId="29" fillId="0" borderId="15" xfId="54" applyNumberFormat="1" applyFont="1" applyBorder="1" applyAlignment="1">
      <alignment horizontal="center" vertical="center" wrapText="1"/>
      <protection/>
    </xf>
    <xf numFmtId="0" fontId="32" fillId="0" borderId="11" xfId="0" applyFont="1" applyFill="1" applyBorder="1" applyAlignment="1" quotePrefix="1">
      <alignment horizontal="left" vertical="center" wrapText="1"/>
    </xf>
    <xf numFmtId="0" fontId="32" fillId="24" borderId="11" xfId="0" applyFont="1" applyFill="1" applyBorder="1" applyAlignment="1" quotePrefix="1">
      <alignment horizontal="left" vertical="center" wrapText="1"/>
    </xf>
    <xf numFmtId="49" fontId="31" fillId="24" borderId="11" xfId="54" applyNumberFormat="1" applyFont="1" applyFill="1" applyBorder="1" applyAlignment="1">
      <alignment vertical="center"/>
      <protection/>
    </xf>
    <xf numFmtId="4" fontId="41" fillId="7" borderId="11" xfId="54" applyNumberFormat="1" applyFont="1" applyFill="1" applyBorder="1" applyAlignment="1">
      <alignment horizontal="center" vertical="center" wrapText="1"/>
      <protection/>
    </xf>
    <xf numFmtId="4" fontId="41" fillId="0" borderId="11" xfId="54" applyNumberFormat="1" applyFont="1" applyFill="1" applyBorder="1" applyAlignment="1">
      <alignment horizontal="center" vertical="center" wrapText="1"/>
      <protection/>
    </xf>
    <xf numFmtId="2" fontId="41" fillId="0" borderId="11" xfId="54" applyNumberFormat="1" applyFont="1" applyFill="1" applyBorder="1" applyAlignment="1">
      <alignment horizontal="center" vertical="center" wrapText="1"/>
      <protection/>
    </xf>
    <xf numFmtId="4" fontId="41" fillId="0" borderId="11" xfId="54" applyNumberFormat="1" applyFont="1" applyBorder="1" applyAlignment="1">
      <alignment horizontal="center" vertical="center" wrapText="1"/>
      <protection/>
    </xf>
    <xf numFmtId="4" fontId="43" fillId="7" borderId="11" xfId="54" applyNumberFormat="1" applyFont="1" applyFill="1" applyBorder="1" applyAlignment="1">
      <alignment horizontal="center" vertical="center" wrapText="1"/>
      <protection/>
    </xf>
    <xf numFmtId="4" fontId="43" fillId="0" borderId="11" xfId="54" applyNumberFormat="1" applyFont="1" applyFill="1" applyBorder="1" applyAlignment="1">
      <alignment horizontal="center" vertical="center" wrapText="1"/>
      <protection/>
    </xf>
    <xf numFmtId="0" fontId="43" fillId="0" borderId="11" xfId="54" applyFont="1" applyBorder="1" applyAlignment="1">
      <alignment horizontal="center" vertical="center" wrapText="1"/>
      <protection/>
    </xf>
    <xf numFmtId="2" fontId="43" fillId="0" borderId="11" xfId="54" applyNumberFormat="1" applyFont="1" applyFill="1" applyBorder="1" applyAlignment="1">
      <alignment horizontal="center" vertical="center" wrapText="1"/>
      <protection/>
    </xf>
    <xf numFmtId="4" fontId="43" fillId="0" borderId="11" xfId="54" applyNumberFormat="1" applyFont="1" applyBorder="1" applyAlignment="1">
      <alignment horizontal="center" vertical="center" wrapText="1"/>
      <protection/>
    </xf>
    <xf numFmtId="3" fontId="44" fillId="0" borderId="0" xfId="54" applyNumberFormat="1" applyFont="1" applyFill="1" applyBorder="1">
      <alignment/>
      <protection/>
    </xf>
    <xf numFmtId="181" fontId="45" fillId="0" borderId="0" xfId="54" applyNumberFormat="1" applyFont="1" applyFill="1">
      <alignment/>
      <protection/>
    </xf>
    <xf numFmtId="2" fontId="43" fillId="0" borderId="11" xfId="54" applyNumberFormat="1" applyFont="1" applyBorder="1" applyAlignment="1">
      <alignment horizontal="center" vertical="center" wrapText="1"/>
      <protection/>
    </xf>
    <xf numFmtId="2" fontId="43" fillId="0" borderId="0" xfId="54" applyNumberFormat="1" applyFont="1" applyAlignment="1">
      <alignment horizontal="center" vertical="center" wrapText="1"/>
      <protection/>
    </xf>
    <xf numFmtId="181" fontId="43" fillId="0" borderId="11" xfId="54" applyNumberFormat="1" applyFont="1" applyBorder="1" applyAlignment="1">
      <alignment horizontal="center" vertical="center" wrapText="1"/>
      <protection/>
    </xf>
    <xf numFmtId="4" fontId="27" fillId="7" borderId="11" xfId="54" applyNumberFormat="1" applyFont="1" applyFill="1" applyBorder="1" applyAlignment="1">
      <alignment horizontal="center" vertical="center"/>
      <protection/>
    </xf>
    <xf numFmtId="4" fontId="44" fillId="0" borderId="0" xfId="54" applyNumberFormat="1" applyFont="1" applyBorder="1" applyAlignment="1" applyProtection="1">
      <alignment horizontal="center"/>
      <protection locked="0"/>
    </xf>
    <xf numFmtId="3" fontId="46" fillId="0" borderId="0" xfId="54" applyNumberFormat="1" applyFont="1" applyBorder="1" applyAlignment="1" applyProtection="1">
      <alignment horizontal="center" wrapText="1"/>
      <protection locked="0"/>
    </xf>
    <xf numFmtId="3" fontId="44" fillId="0" borderId="0" xfId="54" applyNumberFormat="1" applyFont="1" applyBorder="1" applyAlignment="1" applyProtection="1">
      <alignment horizontal="center"/>
      <protection locked="0"/>
    </xf>
    <xf numFmtId="3" fontId="44" fillId="0" borderId="0" xfId="54" applyNumberFormat="1" applyFont="1" applyBorder="1" applyProtection="1">
      <alignment/>
      <protection locked="0"/>
    </xf>
    <xf numFmtId="0" fontId="44" fillId="0" borderId="0" xfId="54" applyFont="1" applyFill="1" applyBorder="1" applyProtection="1">
      <alignment/>
      <protection locked="0"/>
    </xf>
    <xf numFmtId="0" fontId="44" fillId="0" borderId="0" xfId="54" applyFont="1" applyFill="1" applyProtection="1">
      <alignment/>
      <protection locked="0"/>
    </xf>
    <xf numFmtId="2" fontId="42" fillId="0" borderId="11" xfId="0" applyNumberFormat="1" applyFont="1" applyBorder="1" applyAlignment="1" quotePrefix="1">
      <alignment vertical="center" wrapText="1"/>
    </xf>
    <xf numFmtId="0" fontId="42" fillId="0" borderId="11" xfId="54" applyFont="1" applyBorder="1" applyAlignment="1">
      <alignment vertical="top" wrapText="1"/>
      <protection/>
    </xf>
    <xf numFmtId="49" fontId="34" fillId="0" borderId="11" xfId="54" applyNumberFormat="1" applyFont="1" applyBorder="1" applyAlignment="1">
      <alignment horizontal="left" vertical="center" wrapText="1"/>
      <protection/>
    </xf>
    <xf numFmtId="3" fontId="42" fillId="0" borderId="11" xfId="54" applyNumberFormat="1" applyFont="1" applyFill="1" applyBorder="1" applyAlignment="1">
      <alignment vertical="center" wrapText="1"/>
      <protection/>
    </xf>
    <xf numFmtId="0" fontId="42" fillId="0" borderId="11" xfId="54" applyFont="1" applyBorder="1" applyAlignment="1">
      <alignment vertical="center" wrapText="1"/>
      <protection/>
    </xf>
    <xf numFmtId="0" fontId="42" fillId="0" borderId="11" xfId="54" applyFont="1" applyFill="1" applyBorder="1" applyAlignment="1">
      <alignment vertical="center" wrapText="1"/>
      <protection/>
    </xf>
    <xf numFmtId="49" fontId="39" fillId="7" borderId="14" xfId="54" applyNumberFormat="1" applyFont="1" applyFill="1" applyBorder="1" applyAlignment="1">
      <alignment vertical="top" wrapText="1"/>
      <protection/>
    </xf>
    <xf numFmtId="0" fontId="42" fillId="7" borderId="11" xfId="54" applyFont="1" applyFill="1" applyBorder="1" applyAlignment="1">
      <alignment horizontal="center" vertical="top" wrapText="1"/>
      <protection/>
    </xf>
    <xf numFmtId="2" fontId="42" fillId="0" borderId="11" xfId="0" applyNumberFormat="1" applyFont="1" applyBorder="1" applyAlignment="1" quotePrefix="1">
      <alignment horizontal="left" vertical="center" wrapText="1"/>
    </xf>
    <xf numFmtId="0" fontId="42" fillId="0" borderId="11" xfId="54" applyFont="1" applyFill="1" applyBorder="1" applyAlignment="1">
      <alignment horizontal="left" vertical="center" wrapText="1"/>
      <protection/>
    </xf>
    <xf numFmtId="0" fontId="42" fillId="0" borderId="11" xfId="54" applyFont="1" applyBorder="1" applyAlignment="1">
      <alignment horizontal="left" vertical="top" wrapText="1"/>
      <protection/>
    </xf>
    <xf numFmtId="0" fontId="42" fillId="0" borderId="11" xfId="54" applyFont="1" applyFill="1" applyBorder="1" applyAlignment="1">
      <alignment horizontal="left" vertical="top" wrapText="1"/>
      <protection/>
    </xf>
    <xf numFmtId="0" fontId="42" fillId="0" borderId="11" xfId="54" applyFont="1" applyBorder="1" applyAlignment="1">
      <alignment horizontal="left" vertical="center" wrapText="1"/>
      <protection/>
    </xf>
    <xf numFmtId="3" fontId="42" fillId="0" borderId="11" xfId="54" applyNumberFormat="1" applyFont="1" applyFill="1" applyBorder="1" applyAlignment="1">
      <alignment horizontal="left" vertical="center" wrapText="1"/>
      <protection/>
    </xf>
    <xf numFmtId="0" fontId="42" fillId="0" borderId="0" xfId="61" applyFont="1" applyFill="1" applyAlignment="1">
      <alignment horizontal="left" wrapText="1"/>
      <protection/>
    </xf>
    <xf numFmtId="0" fontId="42" fillId="0" borderId="11" xfId="0" applyFont="1" applyBorder="1" applyAlignment="1" quotePrefix="1">
      <alignment horizontal="left" vertical="center" wrapText="1"/>
    </xf>
    <xf numFmtId="0" fontId="39" fillId="7" borderId="14" xfId="54" applyFont="1" applyFill="1" applyBorder="1" applyAlignment="1">
      <alignment horizontal="centerContinuous" vertical="top" wrapText="1"/>
      <protection/>
    </xf>
    <xf numFmtId="3" fontId="42" fillId="7" borderId="11" xfId="54" applyNumberFormat="1" applyFont="1" applyFill="1" applyBorder="1" applyAlignment="1">
      <alignment horizontal="center" wrapText="1"/>
      <protection/>
    </xf>
    <xf numFmtId="49" fontId="39" fillId="7" borderId="11" xfId="54" applyNumberFormat="1" applyFont="1" applyFill="1" applyBorder="1" applyAlignment="1">
      <alignment vertical="center" wrapText="1"/>
      <protection/>
    </xf>
    <xf numFmtId="0" fontId="41" fillId="7" borderId="11" xfId="54" applyFont="1" applyFill="1" applyBorder="1" applyAlignment="1">
      <alignment horizontal="center" vertical="center" wrapText="1"/>
      <protection/>
    </xf>
    <xf numFmtId="0" fontId="42" fillId="0" borderId="11" xfId="54" applyFont="1" applyFill="1" applyBorder="1" applyAlignment="1">
      <alignment horizontal="center" vertical="center" wrapText="1"/>
      <protection/>
    </xf>
    <xf numFmtId="0" fontId="42" fillId="24" borderId="11" xfId="54" applyFont="1" applyFill="1" applyBorder="1" applyAlignment="1">
      <alignment horizontal="left" vertical="top" wrapText="1"/>
      <protection/>
    </xf>
    <xf numFmtId="0" fontId="0" fillId="0" borderId="11" xfId="54" applyFont="1" applyFill="1" applyBorder="1">
      <alignment/>
      <protection/>
    </xf>
    <xf numFmtId="0" fontId="0" fillId="24" borderId="0" xfId="54" applyFont="1" applyFill="1">
      <alignment/>
      <protection/>
    </xf>
    <xf numFmtId="2" fontId="43" fillId="0" borderId="11" xfId="54" applyNumberFormat="1" applyFont="1" applyFill="1" applyBorder="1" applyAlignment="1">
      <alignment vertical="center"/>
      <protection/>
    </xf>
    <xf numFmtId="2" fontId="0" fillId="0" borderId="0" xfId="54" applyNumberFormat="1" applyFont="1" applyFill="1">
      <alignment/>
      <protection/>
    </xf>
    <xf numFmtId="0" fontId="38" fillId="0" borderId="0" xfId="54" applyFont="1" applyFill="1" applyAlignment="1" applyProtection="1">
      <alignment horizontal="center" vertical="top" wrapText="1"/>
      <protection locked="0"/>
    </xf>
    <xf numFmtId="4" fontId="29" fillId="0" borderId="16" xfId="61" applyNumberFormat="1" applyFont="1" applyBorder="1" applyAlignment="1">
      <alignment horizontal="center" vertical="center" wrapText="1"/>
      <protection/>
    </xf>
    <xf numFmtId="4" fontId="29" fillId="0" borderId="17" xfId="61" applyNumberFormat="1" applyFont="1" applyBorder="1" applyAlignment="1">
      <alignment horizontal="center" vertical="center" wrapText="1"/>
      <protection/>
    </xf>
    <xf numFmtId="0" fontId="29" fillId="0" borderId="18" xfId="61" applyFont="1" applyBorder="1" applyAlignment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29" fillId="0" borderId="19" xfId="61" applyFont="1" applyBorder="1" applyAlignment="1">
      <alignment horizontal="center" vertical="center" wrapText="1"/>
      <protection/>
    </xf>
    <xf numFmtId="0" fontId="29" fillId="0" borderId="20" xfId="61" applyFont="1" applyBorder="1" applyAlignment="1">
      <alignment horizontal="center" vertical="center" wrapText="1"/>
      <protection/>
    </xf>
    <xf numFmtId="0" fontId="27" fillId="0" borderId="0" xfId="61" applyFont="1" applyBorder="1" applyAlignment="1" applyProtection="1">
      <alignment horizontal="center" vertical="center" wrapText="1"/>
      <protection locked="0"/>
    </xf>
    <xf numFmtId="49" fontId="37" fillId="0" borderId="18" xfId="61" applyNumberFormat="1" applyFont="1" applyBorder="1" applyAlignment="1" applyProtection="1">
      <alignment horizontal="center" vertical="center" wrapText="1"/>
      <protection locked="0"/>
    </xf>
    <xf numFmtId="49" fontId="37" fillId="0" borderId="21" xfId="61" applyNumberFormat="1" applyFont="1" applyBorder="1" applyAlignment="1" applyProtection="1">
      <alignment horizontal="center" vertical="center" wrapText="1"/>
      <protection locked="0"/>
    </xf>
    <xf numFmtId="0" fontId="29" fillId="0" borderId="22" xfId="61" applyFont="1" applyBorder="1" applyAlignment="1" applyProtection="1">
      <alignment horizontal="center" vertical="center" wrapText="1"/>
      <protection locked="0"/>
    </xf>
    <xf numFmtId="0" fontId="29" fillId="0" borderId="23" xfId="61" applyFont="1" applyBorder="1" applyAlignment="1" applyProtection="1">
      <alignment horizontal="center" vertical="center" wrapText="1"/>
      <protection locked="0"/>
    </xf>
    <xf numFmtId="49" fontId="36" fillId="0" borderId="0" xfId="54" applyNumberFormat="1" applyFont="1" applyFill="1" applyBorder="1" applyAlignment="1" applyProtection="1">
      <alignment horizontal="left"/>
      <protection locked="0"/>
    </xf>
    <xf numFmtId="0" fontId="40" fillId="0" borderId="11" xfId="61" applyFont="1" applyBorder="1" applyAlignment="1">
      <alignment horizontal="center" vertical="center" wrapText="1"/>
      <protection/>
    </xf>
    <xf numFmtId="0" fontId="37" fillId="0" borderId="19" xfId="61" applyFont="1" applyBorder="1" applyAlignment="1" applyProtection="1">
      <alignment horizontal="center" vertical="center" wrapText="1"/>
      <protection locked="0"/>
    </xf>
    <xf numFmtId="0" fontId="37" fillId="0" borderId="20" xfId="61" applyFont="1" applyBorder="1" applyAlignment="1" applyProtection="1">
      <alignment horizontal="center" vertical="center" wrapText="1"/>
      <protection locked="0"/>
    </xf>
  </cellXfs>
  <cellStyles count="57">
    <cellStyle name="Normal" xfId="0"/>
    <cellStyle name="RowLevel_0" xfId="1"/>
    <cellStyle name="ColLevel_0" xfId="2"/>
    <cellStyle name="ColLevel_1" xfId="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ограм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Тысячи [0]_Розподіл (2)" xfId="63"/>
    <cellStyle name="Тысячи_бюджет 1998 по клас.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1212\rpost\OUT\ZVIRKA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1212\rpost\PLNOPER\Budg2005\&#1048;&#1085;&#1092;&#1086;&#1088;&#1084;&#1072;&#1094;&#1080;&#1103;%20&#1082;%20&#1075;&#1086;&#1076;&#1086;&#1074;&#1086;&#1084;&#1091;%20&#1086;&#1090;&#1095;&#1077;&#1090;&#1091;%202005\&#1075;.&#1057;&#1091;&#1076;&#1072;&#1082;\dod30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КУ15"/>
      <sheetName val="I-Fr,Od"/>
      <sheetName val="3511320"/>
      <sheetName val="3511150"/>
      <sheetName val="3511160"/>
      <sheetName val="3511100"/>
      <sheetName val="3511220"/>
      <sheetName val="Закарпаття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 30"/>
      <sheetName val="Дод 31"/>
      <sheetName val="Дод 32"/>
      <sheetName val="Дод 33"/>
      <sheetName val="Дод 34"/>
      <sheetName val="Дод 35"/>
      <sheetName val="Дод 36"/>
      <sheetName val="Дод 37"/>
    </sheetNames>
    <sheetDataSet>
      <sheetData sheetId="0">
        <row r="3">
          <cell r="A3" t="str">
            <v>Дані про причини невиконання у 2005 році річних розрахункових показників МФУ по доходах місцевих бюджетів  
та зменшення основних надходжень у 2005 році порівняно з 2004 роком по м.Судак</v>
          </cell>
        </row>
        <row r="6">
          <cell r="A6" t="str">
            <v>Адміністративно-територіальні одиниці</v>
          </cell>
          <cell r="B6" t="str">
            <v>Причини невиконання у 2005 році річних розрахункових показників МФУ по</v>
          </cell>
          <cell r="E6" t="str">
            <v>Причини зменшення/збільшення більше ніж в 1,5 рази фактичних надходжень у 2005 році порівняно з 2004 роком:</v>
          </cell>
        </row>
        <row r="7">
          <cell r="B7" t="str">
            <v>доходах загального фонду (без урахування обсягів міжбюджетних трансмфертів)</v>
          </cell>
          <cell r="C7" t="str">
            <v>в тому числі по доходах, що враховуються при визначенні міжбюджетних трансфертів</v>
          </cell>
          <cell r="D7" t="str">
            <v>доходах спеціального фонду (без урахування обсягів міжбюджетних трансмфертів)</v>
          </cell>
          <cell r="E7" t="str">
            <v>податку з доходів фізичних осіб</v>
          </cell>
          <cell r="F7" t="str">
            <v>плати за землю</v>
          </cell>
          <cell r="G7" t="str">
            <v>єдиного податку на підприєм-
ницьку діяльність</v>
          </cell>
          <cell r="H7" t="str">
            <v>місцевих податків і зборів (в розрізі податків і зборів)</v>
          </cell>
          <cell r="I7" t="str">
            <v>плати за торговий патент на деякі види підприєм-
ницької діяльності</v>
          </cell>
          <cell r="J7" t="str">
            <v>власних надходжень бюджетних установ (в розрізі надходжень)</v>
          </cell>
          <cell r="K7" t="str">
            <v>надходжень від відчуження майна, яке належить АРК та майна, що знаходиться у комунальній власності</v>
          </cell>
          <cell r="L7" t="str">
            <v>податку з власників наземних транспортних засобів та інших самохідних машин та механізмів</v>
          </cell>
          <cell r="M7" t="str">
            <v>надходжень від продажу землі</v>
          </cell>
          <cell r="N7" t="str">
            <v>інших податків та платежів, зміна надходжень яких суттєво вплинула на невиконання у 2005 році розрахункових показників МФУ (в розрізі надходжень)</v>
          </cell>
        </row>
        <row r="8">
          <cell r="A8">
            <v>1</v>
          </cell>
        </row>
        <row r="9">
          <cell r="A9" t="str">
            <v>м.Судак</v>
          </cell>
        </row>
        <row r="12">
          <cell r="A12" t="str">
            <v>Начальник головного фінансового управління                            </v>
          </cell>
        </row>
        <row r="14">
          <cell r="A14" t="str">
            <v>Кобзева 2 26 46</v>
          </cell>
        </row>
      </sheetData>
      <sheetData sheetId="4">
        <row r="3">
          <cell r="A3" t="str">
            <v>Дані про суми наданих органами місцевого самоврядування м.Судак пільг зі сплати податків та зборів у 2005 році</v>
          </cell>
        </row>
        <row r="6">
          <cell r="A6" t="str">
            <v>Адміністративно-територіальні одиниці</v>
          </cell>
          <cell r="B6" t="str">
            <v>Всього надано пільг</v>
          </cell>
          <cell r="D6" t="str">
            <v>в тому числі по сплаті:</v>
          </cell>
        </row>
        <row r="7">
          <cell r="D7" t="str">
            <v>податоку з доходів фізичних осіб</v>
          </cell>
          <cell r="H7" t="str">
            <v>податку на прибуток підприємств і організацій, що належать до комунальної власності</v>
          </cell>
          <cell r="L7" t="str">
            <v>податоку з власників траснпортних засобів та інших самохідних машин і механізмів</v>
          </cell>
          <cell r="O7" t="str">
            <v>питома вага</v>
          </cell>
          <cell r="P7" t="str">
            <v>збору за спеціальне використання водних ресурсів місцевого значення</v>
          </cell>
          <cell r="T7" t="str">
            <v>плати за землю</v>
          </cell>
          <cell r="W7" t="str">
            <v>питома вага</v>
          </cell>
          <cell r="X7" t="str">
            <v>орендної плати за землю з фізичних осіб</v>
          </cell>
          <cell r="AA7" t="str">
            <v>питома вага</v>
          </cell>
          <cell r="AB7" t="str">
            <v>орендної плата за землю з юридичних осіб</v>
          </cell>
          <cell r="AE7" t="str">
            <v>питома вага</v>
          </cell>
          <cell r="AF7" t="str">
            <v>плати за державну реєстрацію суб"єктів підприємницької діяльності</v>
          </cell>
          <cell r="AI7" t="str">
            <v>питома вага</v>
          </cell>
          <cell r="AJ7" t="str">
            <v>місцевих податків і зборів</v>
          </cell>
          <cell r="AO7" t="str">
            <v>інших податків і зборів</v>
          </cell>
          <cell r="AQ7" t="str">
            <v>питома вага</v>
          </cell>
        </row>
        <row r="9">
          <cell r="A9">
            <v>1</v>
          </cell>
        </row>
        <row r="10">
          <cell r="A10" t="str">
            <v>___________ область</v>
          </cell>
        </row>
        <row r="11">
          <cell r="A11" t="str">
            <v>м.Судак</v>
          </cell>
        </row>
        <row r="14">
          <cell r="A14" t="str">
            <v>Начальник ГФУ                           </v>
          </cell>
        </row>
        <row r="17">
          <cell r="A17" t="str">
            <v>Кобзева 2 26 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33"/>
  <sheetViews>
    <sheetView showZeros="0" tabSelected="1" view="pageLayout" zoomScaleNormal="69" zoomScaleSheetLayoutView="100" workbookViewId="0" topLeftCell="E43">
      <selection activeCell="M49" sqref="M49"/>
    </sheetView>
  </sheetViews>
  <sheetFormatPr defaultColWidth="9.00390625" defaultRowHeight="12.75"/>
  <cols>
    <col min="1" max="1" width="14.75390625" style="21" customWidth="1"/>
    <col min="2" max="2" width="8.375" style="21" customWidth="1"/>
    <col min="3" max="3" width="10.875" style="21" customWidth="1"/>
    <col min="4" max="4" width="59.375" style="22" customWidth="1"/>
    <col min="5" max="5" width="86.125" style="27" customWidth="1"/>
    <col min="6" max="6" width="21.75390625" style="56" hidden="1" customWidth="1"/>
    <col min="7" max="7" width="21.125" style="27" hidden="1" customWidth="1"/>
    <col min="8" max="8" width="20.625" style="27" hidden="1" customWidth="1"/>
    <col min="9" max="9" width="21.25390625" style="27" hidden="1" customWidth="1"/>
    <col min="10" max="10" width="18.75390625" style="27" hidden="1" customWidth="1"/>
    <col min="11" max="11" width="16.00390625" style="21" hidden="1" customWidth="1"/>
    <col min="12" max="12" width="16.375" style="5" hidden="1" customWidth="1"/>
    <col min="13" max="13" width="23.00390625" style="5" customWidth="1"/>
    <col min="14" max="14" width="20.125" style="5" customWidth="1"/>
    <col min="15" max="15" width="21.75390625" style="5" customWidth="1"/>
    <col min="16" max="18" width="9.125" style="5" customWidth="1"/>
    <col min="19" max="19" width="10.00390625" style="5" bestFit="1" customWidth="1"/>
    <col min="20" max="16384" width="9.125" style="5" customWidth="1"/>
  </cols>
  <sheetData>
    <row r="1" spans="1:16" ht="78.75" customHeight="1">
      <c r="A1" s="48"/>
      <c r="B1" s="48"/>
      <c r="C1" s="48"/>
      <c r="D1" s="48"/>
      <c r="E1" s="48"/>
      <c r="F1" s="57"/>
      <c r="K1" s="3"/>
      <c r="L1" s="4"/>
      <c r="M1" s="121" t="s">
        <v>147</v>
      </c>
      <c r="N1" s="121"/>
      <c r="O1" s="121"/>
      <c r="P1" s="121"/>
    </row>
    <row r="2" spans="1:13" ht="69" customHeight="1" thickBot="1">
      <c r="A2" s="128" t="s">
        <v>121</v>
      </c>
      <c r="B2" s="128"/>
      <c r="C2" s="128"/>
      <c r="D2" s="128"/>
      <c r="E2" s="128"/>
      <c r="F2" s="128"/>
      <c r="G2" s="128"/>
      <c r="H2" s="128"/>
      <c r="I2" s="128"/>
      <c r="J2" s="128"/>
      <c r="K2" s="6"/>
      <c r="L2" s="4"/>
      <c r="M2" s="4"/>
    </row>
    <row r="3" spans="1:15" ht="87" customHeight="1">
      <c r="A3" s="129" t="s">
        <v>23</v>
      </c>
      <c r="B3" s="129" t="s">
        <v>24</v>
      </c>
      <c r="C3" s="129" t="s">
        <v>25</v>
      </c>
      <c r="D3" s="135" t="s">
        <v>6</v>
      </c>
      <c r="E3" s="134" t="s">
        <v>5</v>
      </c>
      <c r="F3" s="122" t="s">
        <v>115</v>
      </c>
      <c r="G3" s="126" t="s">
        <v>114</v>
      </c>
      <c r="H3" s="124" t="s">
        <v>116</v>
      </c>
      <c r="I3" s="124" t="s">
        <v>117</v>
      </c>
      <c r="J3" s="131" t="s">
        <v>0</v>
      </c>
      <c r="K3" s="131" t="s">
        <v>0</v>
      </c>
      <c r="L3" s="131" t="s">
        <v>0</v>
      </c>
      <c r="M3" s="131" t="s">
        <v>145</v>
      </c>
      <c r="N3" s="131" t="s">
        <v>146</v>
      </c>
      <c r="O3" s="131" t="s">
        <v>0</v>
      </c>
    </row>
    <row r="4" spans="1:15" ht="93.75" customHeight="1" thickBot="1">
      <c r="A4" s="130"/>
      <c r="B4" s="130"/>
      <c r="C4" s="130"/>
      <c r="D4" s="136"/>
      <c r="E4" s="134"/>
      <c r="F4" s="123"/>
      <c r="G4" s="127"/>
      <c r="H4" s="125"/>
      <c r="I4" s="125"/>
      <c r="J4" s="132"/>
      <c r="K4" s="132"/>
      <c r="L4" s="132"/>
      <c r="M4" s="132"/>
      <c r="N4" s="132"/>
      <c r="O4" s="132"/>
    </row>
    <row r="5" spans="1:15" s="7" customFormat="1" ht="38.25" customHeight="1" thickBot="1">
      <c r="A5" s="39">
        <v>1</v>
      </c>
      <c r="B5" s="39"/>
      <c r="C5" s="39"/>
      <c r="D5" s="38">
        <v>2</v>
      </c>
      <c r="E5" s="37">
        <v>3</v>
      </c>
      <c r="F5" s="70">
        <v>4</v>
      </c>
      <c r="G5" s="23">
        <v>5</v>
      </c>
      <c r="H5" s="23">
        <v>6</v>
      </c>
      <c r="I5" s="23"/>
      <c r="J5" s="23">
        <v>7</v>
      </c>
      <c r="K5" s="23">
        <v>7</v>
      </c>
      <c r="L5" s="23">
        <v>7</v>
      </c>
      <c r="M5" s="23">
        <v>4</v>
      </c>
      <c r="N5" s="23">
        <v>5</v>
      </c>
      <c r="O5" s="23">
        <v>6</v>
      </c>
    </row>
    <row r="6" spans="1:15" s="9" customFormat="1" ht="18.75" customHeight="1">
      <c r="A6" s="54" t="s">
        <v>20</v>
      </c>
      <c r="B6" s="45"/>
      <c r="C6" s="45"/>
      <c r="D6" s="55" t="s">
        <v>21</v>
      </c>
      <c r="E6" s="46"/>
      <c r="F6" s="78">
        <f aca="true" t="shared" si="0" ref="F6:N6">SUM(F7:F12)</f>
        <v>503100</v>
      </c>
      <c r="G6" s="78">
        <f t="shared" si="0"/>
        <v>452106</v>
      </c>
      <c r="H6" s="78">
        <f t="shared" si="0"/>
        <v>470430.89999999997</v>
      </c>
      <c r="I6" s="78">
        <f t="shared" si="0"/>
        <v>742492</v>
      </c>
      <c r="J6" s="78">
        <f t="shared" si="0"/>
        <v>955206</v>
      </c>
      <c r="K6" s="78">
        <f t="shared" si="0"/>
        <v>210632.59</v>
      </c>
      <c r="L6" s="78">
        <f t="shared" si="0"/>
        <v>228870.59</v>
      </c>
      <c r="M6" s="78">
        <f t="shared" si="0"/>
        <v>684238</v>
      </c>
      <c r="N6" s="78">
        <f t="shared" si="0"/>
        <v>0</v>
      </c>
      <c r="O6" s="78">
        <f>SUM(O7:O12)</f>
        <v>684238</v>
      </c>
    </row>
    <row r="7" spans="1:15" s="9" customFormat="1" ht="60.75">
      <c r="A7" s="66" t="s">
        <v>43</v>
      </c>
      <c r="B7" s="66" t="s">
        <v>44</v>
      </c>
      <c r="C7" s="67" t="s">
        <v>22</v>
      </c>
      <c r="D7" s="95" t="s">
        <v>99</v>
      </c>
      <c r="E7" s="96" t="s">
        <v>134</v>
      </c>
      <c r="F7" s="75">
        <v>111000</v>
      </c>
      <c r="G7" s="79">
        <v>111000</v>
      </c>
      <c r="H7" s="80">
        <v>99632.59</v>
      </c>
      <c r="I7" s="81">
        <v>129238</v>
      </c>
      <c r="J7" s="81">
        <f aca="true" t="shared" si="1" ref="J7:J12">SUM(F7:G7)</f>
        <v>222000</v>
      </c>
      <c r="K7" s="81">
        <f>SUM(G7:H7)</f>
        <v>210632.59</v>
      </c>
      <c r="L7" s="81">
        <f>SUM(H7:I7)</f>
        <v>228870.59</v>
      </c>
      <c r="M7" s="81">
        <v>129238</v>
      </c>
      <c r="N7" s="117"/>
      <c r="O7" s="119">
        <f>M7+N7</f>
        <v>129238</v>
      </c>
    </row>
    <row r="8" spans="1:15" s="9" customFormat="1" ht="42.75" customHeight="1">
      <c r="A8" s="64" t="s">
        <v>101</v>
      </c>
      <c r="B8" s="64" t="s">
        <v>100</v>
      </c>
      <c r="C8" s="65" t="s">
        <v>34</v>
      </c>
      <c r="D8" s="97" t="s">
        <v>3</v>
      </c>
      <c r="E8" s="98" t="s">
        <v>40</v>
      </c>
      <c r="F8" s="75">
        <v>40100</v>
      </c>
      <c r="G8" s="82">
        <v>40100</v>
      </c>
      <c r="H8" s="82">
        <v>32351.68</v>
      </c>
      <c r="I8" s="82">
        <v>40100</v>
      </c>
      <c r="J8" s="81">
        <f t="shared" si="1"/>
        <v>80200</v>
      </c>
      <c r="K8" s="83"/>
      <c r="L8" s="84"/>
      <c r="M8" s="81">
        <v>60000</v>
      </c>
      <c r="N8" s="117"/>
      <c r="O8" s="119">
        <v>60000</v>
      </c>
    </row>
    <row r="9" spans="1:19" s="9" customFormat="1" ht="59.25" customHeight="1">
      <c r="A9" s="65" t="s">
        <v>45</v>
      </c>
      <c r="B9" s="73" t="s">
        <v>46</v>
      </c>
      <c r="C9" s="65" t="s">
        <v>14</v>
      </c>
      <c r="D9" s="97" t="s">
        <v>4</v>
      </c>
      <c r="E9" s="99" t="s">
        <v>135</v>
      </c>
      <c r="F9" s="75">
        <v>197000</v>
      </c>
      <c r="G9" s="82">
        <v>246000</v>
      </c>
      <c r="H9" s="82">
        <v>213336.06</v>
      </c>
      <c r="I9" s="82">
        <v>368154</v>
      </c>
      <c r="J9" s="81">
        <f t="shared" si="1"/>
        <v>443000</v>
      </c>
      <c r="K9" s="83"/>
      <c r="L9" s="84"/>
      <c r="M9" s="81">
        <v>230000</v>
      </c>
      <c r="N9" s="117"/>
      <c r="O9" s="119">
        <f aca="true" t="shared" si="2" ref="O9:O48">M9+N9</f>
        <v>230000</v>
      </c>
      <c r="S9" s="120"/>
    </row>
    <row r="10" spans="1:15" s="9" customFormat="1" ht="81">
      <c r="A10" s="65" t="s">
        <v>45</v>
      </c>
      <c r="B10" s="73" t="s">
        <v>46</v>
      </c>
      <c r="C10" s="65" t="s">
        <v>14</v>
      </c>
      <c r="D10" s="97" t="s">
        <v>4</v>
      </c>
      <c r="E10" s="100" t="s">
        <v>41</v>
      </c>
      <c r="F10" s="75">
        <v>50000</v>
      </c>
      <c r="G10" s="82">
        <v>50000</v>
      </c>
      <c r="H10" s="82">
        <v>23196.57</v>
      </c>
      <c r="I10" s="82">
        <v>50000</v>
      </c>
      <c r="J10" s="81">
        <f t="shared" si="1"/>
        <v>100000</v>
      </c>
      <c r="K10" s="83"/>
      <c r="L10" s="84"/>
      <c r="M10" s="81">
        <v>50000</v>
      </c>
      <c r="N10" s="117"/>
      <c r="O10" s="119">
        <f t="shared" si="2"/>
        <v>50000</v>
      </c>
    </row>
    <row r="11" spans="1:15" s="9" customFormat="1" ht="69" customHeight="1">
      <c r="A11" s="65" t="s">
        <v>45</v>
      </c>
      <c r="B11" s="73" t="s">
        <v>46</v>
      </c>
      <c r="C11" s="65" t="s">
        <v>14</v>
      </c>
      <c r="D11" s="97" t="s">
        <v>4</v>
      </c>
      <c r="E11" s="100" t="s">
        <v>133</v>
      </c>
      <c r="F11" s="75">
        <v>5000</v>
      </c>
      <c r="G11" s="82">
        <v>5000</v>
      </c>
      <c r="H11" s="82">
        <v>1920</v>
      </c>
      <c r="I11" s="82">
        <v>5000</v>
      </c>
      <c r="J11" s="81">
        <f t="shared" si="1"/>
        <v>10000</v>
      </c>
      <c r="K11" s="83"/>
      <c r="L11" s="84"/>
      <c r="M11" s="81">
        <v>5000</v>
      </c>
      <c r="N11" s="117"/>
      <c r="O11" s="119">
        <f t="shared" si="2"/>
        <v>5000</v>
      </c>
    </row>
    <row r="12" spans="1:15" s="9" customFormat="1" ht="58.5" customHeight="1">
      <c r="A12" s="65" t="s">
        <v>45</v>
      </c>
      <c r="B12" s="73" t="s">
        <v>46</v>
      </c>
      <c r="C12" s="65" t="s">
        <v>14</v>
      </c>
      <c r="D12" s="97" t="s">
        <v>4</v>
      </c>
      <c r="E12" s="100" t="s">
        <v>139</v>
      </c>
      <c r="F12" s="75">
        <v>100000</v>
      </c>
      <c r="G12" s="82">
        <v>6</v>
      </c>
      <c r="H12" s="82">
        <v>99994</v>
      </c>
      <c r="I12" s="82">
        <v>150000</v>
      </c>
      <c r="J12" s="81">
        <f t="shared" si="1"/>
        <v>100006</v>
      </c>
      <c r="K12" s="83"/>
      <c r="L12" s="84"/>
      <c r="M12" s="81">
        <v>210000</v>
      </c>
      <c r="N12" s="117"/>
      <c r="O12" s="119">
        <f t="shared" si="2"/>
        <v>210000</v>
      </c>
    </row>
    <row r="13" spans="1:15" s="9" customFormat="1" ht="24" customHeight="1">
      <c r="A13" s="54" t="s">
        <v>47</v>
      </c>
      <c r="B13" s="45"/>
      <c r="C13" s="45"/>
      <c r="D13" s="101" t="s">
        <v>28</v>
      </c>
      <c r="E13" s="102"/>
      <c r="F13" s="74">
        <f aca="true" t="shared" si="3" ref="F13:O13">SUM(F14:F36)</f>
        <v>2288400</v>
      </c>
      <c r="G13" s="78">
        <f t="shared" si="3"/>
        <v>2746591.72</v>
      </c>
      <c r="H13" s="78">
        <f t="shared" si="3"/>
        <v>2083721.2400000002</v>
      </c>
      <c r="I13" s="78">
        <f t="shared" si="3"/>
        <v>3380940</v>
      </c>
      <c r="J13" s="78">
        <f t="shared" si="3"/>
        <v>5034991.72</v>
      </c>
      <c r="K13" s="78">
        <f t="shared" si="3"/>
        <v>69250.8</v>
      </c>
      <c r="L13" s="78">
        <f t="shared" si="3"/>
        <v>74250.8</v>
      </c>
      <c r="M13" s="78">
        <f t="shared" si="3"/>
        <v>2766040</v>
      </c>
      <c r="N13" s="78">
        <f t="shared" si="3"/>
        <v>34270</v>
      </c>
      <c r="O13" s="78">
        <f t="shared" si="3"/>
        <v>2800310</v>
      </c>
    </row>
    <row r="14" spans="1:15" s="9" customFormat="1" ht="46.5" customHeight="1">
      <c r="A14" s="66" t="s">
        <v>48</v>
      </c>
      <c r="B14" s="66" t="s">
        <v>27</v>
      </c>
      <c r="C14" s="67" t="s">
        <v>8</v>
      </c>
      <c r="D14" s="103" t="s">
        <v>97</v>
      </c>
      <c r="E14" s="104" t="s">
        <v>42</v>
      </c>
      <c r="F14" s="75">
        <v>40000</v>
      </c>
      <c r="G14" s="82">
        <v>40000</v>
      </c>
      <c r="H14" s="82">
        <v>29250.8</v>
      </c>
      <c r="I14" s="82">
        <v>45000</v>
      </c>
      <c r="J14" s="81">
        <f aca="true" t="shared" si="4" ref="J14:J36">SUM(F14:G14)</f>
        <v>80000</v>
      </c>
      <c r="K14" s="81">
        <f>SUM(G14:H14)</f>
        <v>69250.8</v>
      </c>
      <c r="L14" s="81">
        <f>SUM(H14:I14)</f>
        <v>74250.8</v>
      </c>
      <c r="M14" s="81">
        <v>45000</v>
      </c>
      <c r="N14" s="117"/>
      <c r="O14" s="119">
        <f t="shared" si="2"/>
        <v>45000</v>
      </c>
    </row>
    <row r="15" spans="1:15" s="9" customFormat="1" ht="57" customHeight="1">
      <c r="A15" s="66" t="s">
        <v>55</v>
      </c>
      <c r="B15" s="66" t="s">
        <v>56</v>
      </c>
      <c r="C15" s="67" t="s">
        <v>8</v>
      </c>
      <c r="D15" s="103" t="s">
        <v>57</v>
      </c>
      <c r="E15" s="104" t="s">
        <v>98</v>
      </c>
      <c r="F15" s="75">
        <v>38000</v>
      </c>
      <c r="G15" s="82">
        <v>27323</v>
      </c>
      <c r="H15" s="82">
        <v>16322.87</v>
      </c>
      <c r="I15" s="82">
        <v>41000</v>
      </c>
      <c r="J15" s="81">
        <f t="shared" si="4"/>
        <v>65323</v>
      </c>
      <c r="K15" s="83"/>
      <c r="L15" s="84"/>
      <c r="M15" s="81">
        <v>38000</v>
      </c>
      <c r="N15" s="117"/>
      <c r="O15" s="119">
        <f t="shared" si="2"/>
        <v>38000</v>
      </c>
    </row>
    <row r="16" spans="1:15" s="9" customFormat="1" ht="59.25" customHeight="1">
      <c r="A16" s="66" t="s">
        <v>55</v>
      </c>
      <c r="B16" s="72" t="s">
        <v>56</v>
      </c>
      <c r="C16" s="67" t="s">
        <v>8</v>
      </c>
      <c r="D16" s="103" t="s">
        <v>57</v>
      </c>
      <c r="E16" s="104" t="s">
        <v>58</v>
      </c>
      <c r="F16" s="75">
        <v>40000</v>
      </c>
      <c r="G16" s="82">
        <v>10000</v>
      </c>
      <c r="H16" s="82">
        <v>7801</v>
      </c>
      <c r="I16" s="81">
        <v>42000</v>
      </c>
      <c r="J16" s="81">
        <f t="shared" si="4"/>
        <v>50000</v>
      </c>
      <c r="K16" s="83"/>
      <c r="L16" s="84"/>
      <c r="M16" s="81">
        <v>42000</v>
      </c>
      <c r="N16" s="117"/>
      <c r="O16" s="119">
        <f t="shared" si="2"/>
        <v>42000</v>
      </c>
    </row>
    <row r="17" spans="1:15" s="9" customFormat="1" ht="59.25" customHeight="1">
      <c r="A17" s="66" t="s">
        <v>59</v>
      </c>
      <c r="B17" s="66" t="s">
        <v>60</v>
      </c>
      <c r="C17" s="67" t="s">
        <v>8</v>
      </c>
      <c r="D17" s="103" t="s">
        <v>61</v>
      </c>
      <c r="E17" s="105" t="s">
        <v>143</v>
      </c>
      <c r="F17" s="75">
        <v>64000</v>
      </c>
      <c r="G17" s="79">
        <v>64000</v>
      </c>
      <c r="H17" s="85">
        <v>20251.18</v>
      </c>
      <c r="I17" s="81">
        <v>64000</v>
      </c>
      <c r="J17" s="81">
        <f t="shared" si="4"/>
        <v>128000</v>
      </c>
      <c r="K17" s="83"/>
      <c r="L17" s="84"/>
      <c r="M17" s="81">
        <v>64000</v>
      </c>
      <c r="N17" s="117"/>
      <c r="O17" s="119">
        <f t="shared" si="2"/>
        <v>64000</v>
      </c>
    </row>
    <row r="18" spans="1:15" s="9" customFormat="1" ht="63.75" customHeight="1">
      <c r="A18" s="66" t="s">
        <v>53</v>
      </c>
      <c r="B18" s="66" t="s">
        <v>54</v>
      </c>
      <c r="C18" s="67" t="s">
        <v>8</v>
      </c>
      <c r="D18" s="103" t="s">
        <v>122</v>
      </c>
      <c r="E18" s="104" t="s">
        <v>69</v>
      </c>
      <c r="F18" s="75">
        <v>300000</v>
      </c>
      <c r="G18" s="79">
        <v>215704</v>
      </c>
      <c r="H18" s="86">
        <v>205704</v>
      </c>
      <c r="I18" s="81">
        <v>300000</v>
      </c>
      <c r="J18" s="81">
        <f t="shared" si="4"/>
        <v>515704</v>
      </c>
      <c r="K18" s="83"/>
      <c r="L18" s="84"/>
      <c r="M18" s="81">
        <v>300000</v>
      </c>
      <c r="N18" s="117"/>
      <c r="O18" s="119">
        <f t="shared" si="2"/>
        <v>300000</v>
      </c>
    </row>
    <row r="19" spans="1:15" s="9" customFormat="1" ht="69.75" customHeight="1">
      <c r="A19" s="66" t="s">
        <v>62</v>
      </c>
      <c r="B19" s="66" t="s">
        <v>63</v>
      </c>
      <c r="C19" s="67" t="s">
        <v>26</v>
      </c>
      <c r="D19" s="103" t="s">
        <v>64</v>
      </c>
      <c r="E19" s="106" t="s">
        <v>68</v>
      </c>
      <c r="F19" s="75">
        <v>100000</v>
      </c>
      <c r="G19" s="79">
        <v>100000</v>
      </c>
      <c r="H19" s="79">
        <v>67992.6</v>
      </c>
      <c r="I19" s="81">
        <v>100000</v>
      </c>
      <c r="J19" s="81">
        <f>SUM(F19:G19)</f>
        <v>200000</v>
      </c>
      <c r="K19" s="83"/>
      <c r="L19" s="84"/>
      <c r="M19" s="81">
        <v>100000</v>
      </c>
      <c r="N19" s="117"/>
      <c r="O19" s="119">
        <f t="shared" si="2"/>
        <v>100000</v>
      </c>
    </row>
    <row r="20" spans="1:15" s="9" customFormat="1" ht="79.5" customHeight="1">
      <c r="A20" s="66" t="s">
        <v>49</v>
      </c>
      <c r="B20" s="66" t="s">
        <v>37</v>
      </c>
      <c r="C20" s="67" t="s">
        <v>26</v>
      </c>
      <c r="D20" s="103" t="s">
        <v>65</v>
      </c>
      <c r="E20" s="105" t="s">
        <v>142</v>
      </c>
      <c r="F20" s="75">
        <v>50000</v>
      </c>
      <c r="G20" s="79">
        <v>50000</v>
      </c>
      <c r="H20" s="85">
        <v>50000</v>
      </c>
      <c r="I20" s="81">
        <v>75000</v>
      </c>
      <c r="J20" s="81">
        <f t="shared" si="4"/>
        <v>100000</v>
      </c>
      <c r="K20" s="83"/>
      <c r="L20" s="84"/>
      <c r="M20" s="81">
        <v>75000</v>
      </c>
      <c r="N20" s="117"/>
      <c r="O20" s="119">
        <f t="shared" si="2"/>
        <v>75000</v>
      </c>
    </row>
    <row r="21" spans="1:15" s="9" customFormat="1" ht="72.75" customHeight="1">
      <c r="A21" s="66" t="s">
        <v>50</v>
      </c>
      <c r="B21" s="66" t="s">
        <v>29</v>
      </c>
      <c r="C21" s="67" t="s">
        <v>26</v>
      </c>
      <c r="D21" s="103" t="s">
        <v>66</v>
      </c>
      <c r="E21" s="106" t="s">
        <v>68</v>
      </c>
      <c r="F21" s="75">
        <v>440200</v>
      </c>
      <c r="G21" s="79">
        <v>681897.44</v>
      </c>
      <c r="H21" s="81">
        <v>566620.51</v>
      </c>
      <c r="I21" s="81">
        <v>603700</v>
      </c>
      <c r="J21" s="81">
        <f t="shared" si="4"/>
        <v>1122097.44</v>
      </c>
      <c r="K21" s="83"/>
      <c r="L21" s="84"/>
      <c r="M21" s="81">
        <v>520000</v>
      </c>
      <c r="N21" s="117"/>
      <c r="O21" s="119">
        <f t="shared" si="2"/>
        <v>520000</v>
      </c>
    </row>
    <row r="22" spans="1:15" s="9" customFormat="1" ht="74.25" customHeight="1">
      <c r="A22" s="66" t="s">
        <v>51</v>
      </c>
      <c r="B22" s="66" t="s">
        <v>30</v>
      </c>
      <c r="C22" s="67" t="s">
        <v>26</v>
      </c>
      <c r="D22" s="103" t="s">
        <v>67</v>
      </c>
      <c r="E22" s="106" t="s">
        <v>68</v>
      </c>
      <c r="F22" s="75">
        <v>224200</v>
      </c>
      <c r="G22" s="79">
        <v>490402.28</v>
      </c>
      <c r="H22" s="81">
        <v>428316.1</v>
      </c>
      <c r="I22" s="81">
        <v>373200</v>
      </c>
      <c r="J22" s="81">
        <f t="shared" si="4"/>
        <v>714602.28</v>
      </c>
      <c r="K22" s="83"/>
      <c r="L22" s="84"/>
      <c r="M22" s="81">
        <v>255000</v>
      </c>
      <c r="N22" s="117"/>
      <c r="O22" s="119">
        <f t="shared" si="2"/>
        <v>255000</v>
      </c>
    </row>
    <row r="23" spans="1:15" s="9" customFormat="1" ht="66" customHeight="1">
      <c r="A23" s="66" t="s">
        <v>52</v>
      </c>
      <c r="B23" s="72" t="s">
        <v>32</v>
      </c>
      <c r="C23" s="67" t="s">
        <v>35</v>
      </c>
      <c r="D23" s="103" t="s">
        <v>33</v>
      </c>
      <c r="E23" s="106" t="s">
        <v>137</v>
      </c>
      <c r="F23" s="75">
        <v>45000</v>
      </c>
      <c r="G23" s="82">
        <v>60000</v>
      </c>
      <c r="H23" s="82">
        <v>20469.14</v>
      </c>
      <c r="I23" s="81">
        <v>75000</v>
      </c>
      <c r="J23" s="81">
        <f t="shared" si="4"/>
        <v>105000</v>
      </c>
      <c r="K23" s="83"/>
      <c r="L23" s="84"/>
      <c r="M23" s="81">
        <v>65000</v>
      </c>
      <c r="N23" s="117"/>
      <c r="O23" s="119">
        <f t="shared" si="2"/>
        <v>65000</v>
      </c>
    </row>
    <row r="24" spans="1:15" s="9" customFormat="1" ht="55.5" customHeight="1">
      <c r="A24" s="66" t="s">
        <v>52</v>
      </c>
      <c r="B24" s="72" t="s">
        <v>32</v>
      </c>
      <c r="C24" s="67" t="s">
        <v>35</v>
      </c>
      <c r="D24" s="103" t="s">
        <v>33</v>
      </c>
      <c r="E24" s="116" t="s">
        <v>123</v>
      </c>
      <c r="F24" s="75"/>
      <c r="G24" s="82"/>
      <c r="H24" s="82"/>
      <c r="I24" s="81">
        <v>500000</v>
      </c>
      <c r="J24" s="81"/>
      <c r="K24" s="83"/>
      <c r="L24" s="84"/>
      <c r="M24" s="81">
        <v>100000</v>
      </c>
      <c r="N24" s="117"/>
      <c r="O24" s="119">
        <f t="shared" si="2"/>
        <v>100000</v>
      </c>
    </row>
    <row r="25" spans="1:15" s="9" customFormat="1" ht="66" customHeight="1">
      <c r="A25" s="66" t="s">
        <v>70</v>
      </c>
      <c r="B25" s="72" t="s">
        <v>46</v>
      </c>
      <c r="C25" s="67" t="s">
        <v>14</v>
      </c>
      <c r="D25" s="103" t="s">
        <v>71</v>
      </c>
      <c r="E25" s="104" t="s">
        <v>140</v>
      </c>
      <c r="F25" s="75">
        <v>100000</v>
      </c>
      <c r="G25" s="82">
        <v>94090</v>
      </c>
      <c r="H25" s="82">
        <v>94090</v>
      </c>
      <c r="I25" s="82">
        <v>100000</v>
      </c>
      <c r="J25" s="81">
        <f t="shared" si="4"/>
        <v>194090</v>
      </c>
      <c r="K25" s="83"/>
      <c r="L25" s="84"/>
      <c r="M25" s="81">
        <v>100000</v>
      </c>
      <c r="N25" s="117"/>
      <c r="O25" s="119">
        <f t="shared" si="2"/>
        <v>100000</v>
      </c>
    </row>
    <row r="26" spans="1:15" s="9" customFormat="1" ht="66" customHeight="1">
      <c r="A26" s="66" t="s">
        <v>70</v>
      </c>
      <c r="B26" s="72" t="s">
        <v>46</v>
      </c>
      <c r="C26" s="67" t="s">
        <v>14</v>
      </c>
      <c r="D26" s="103" t="s">
        <v>71</v>
      </c>
      <c r="E26" s="104" t="s">
        <v>73</v>
      </c>
      <c r="F26" s="75">
        <v>250000</v>
      </c>
      <c r="G26" s="82">
        <v>318212.4</v>
      </c>
      <c r="H26" s="82">
        <v>318212.4</v>
      </c>
      <c r="I26" s="82">
        <v>160000</v>
      </c>
      <c r="J26" s="81">
        <f>SUM(F26:G26)</f>
        <v>568212.4</v>
      </c>
      <c r="K26" s="83"/>
      <c r="L26" s="84"/>
      <c r="M26" s="81">
        <v>160000</v>
      </c>
      <c r="N26" s="117"/>
      <c r="O26" s="119">
        <f t="shared" si="2"/>
        <v>160000</v>
      </c>
    </row>
    <row r="27" spans="1:15" s="9" customFormat="1" ht="66" customHeight="1">
      <c r="A27" s="66" t="s">
        <v>70</v>
      </c>
      <c r="B27" s="72" t="s">
        <v>46</v>
      </c>
      <c r="C27" s="67" t="s">
        <v>14</v>
      </c>
      <c r="D27" s="103" t="s">
        <v>71</v>
      </c>
      <c r="E27" s="104" t="s">
        <v>141</v>
      </c>
      <c r="F27" s="76">
        <v>30000</v>
      </c>
      <c r="G27" s="81">
        <v>0</v>
      </c>
      <c r="H27" s="87">
        <v>0</v>
      </c>
      <c r="I27" s="82">
        <v>140000</v>
      </c>
      <c r="J27" s="81">
        <f t="shared" si="4"/>
        <v>30000</v>
      </c>
      <c r="K27" s="83"/>
      <c r="L27" s="84"/>
      <c r="M27" s="81">
        <v>140000</v>
      </c>
      <c r="N27" s="117"/>
      <c r="O27" s="119">
        <f t="shared" si="2"/>
        <v>140000</v>
      </c>
    </row>
    <row r="28" spans="1:15" s="9" customFormat="1" ht="66" customHeight="1">
      <c r="A28" s="66" t="s">
        <v>70</v>
      </c>
      <c r="B28" s="72" t="s">
        <v>46</v>
      </c>
      <c r="C28" s="67" t="s">
        <v>14</v>
      </c>
      <c r="D28" s="103" t="s">
        <v>71</v>
      </c>
      <c r="E28" s="104" t="s">
        <v>41</v>
      </c>
      <c r="F28" s="75">
        <v>70000</v>
      </c>
      <c r="G28" s="82">
        <v>66787.6</v>
      </c>
      <c r="H28" s="82">
        <v>45103.12</v>
      </c>
      <c r="I28" s="81">
        <v>80000</v>
      </c>
      <c r="J28" s="81">
        <f t="shared" si="4"/>
        <v>136787.6</v>
      </c>
      <c r="K28" s="83"/>
      <c r="L28" s="84"/>
      <c r="M28" s="81">
        <v>80000</v>
      </c>
      <c r="N28" s="117"/>
      <c r="O28" s="119">
        <f t="shared" si="2"/>
        <v>80000</v>
      </c>
    </row>
    <row r="29" spans="1:15" s="9" customFormat="1" ht="66" customHeight="1">
      <c r="A29" s="66" t="s">
        <v>70</v>
      </c>
      <c r="B29" s="72" t="s">
        <v>46</v>
      </c>
      <c r="C29" s="67" t="s">
        <v>14</v>
      </c>
      <c r="D29" s="103" t="s">
        <v>71</v>
      </c>
      <c r="E29" s="107" t="s">
        <v>110</v>
      </c>
      <c r="F29" s="75">
        <v>87000</v>
      </c>
      <c r="G29" s="82">
        <v>94000</v>
      </c>
      <c r="H29" s="82">
        <v>77011.72</v>
      </c>
      <c r="I29" s="81">
        <v>131000</v>
      </c>
      <c r="J29" s="81">
        <f t="shared" si="4"/>
        <v>181000</v>
      </c>
      <c r="K29" s="83"/>
      <c r="L29" s="84"/>
      <c r="M29" s="81">
        <v>131000</v>
      </c>
      <c r="N29" s="117"/>
      <c r="O29" s="119">
        <f t="shared" si="2"/>
        <v>131000</v>
      </c>
    </row>
    <row r="30" spans="1:15" s="9" customFormat="1" ht="51.75" customHeight="1">
      <c r="A30" s="66" t="s">
        <v>102</v>
      </c>
      <c r="B30" s="66" t="s">
        <v>100</v>
      </c>
      <c r="C30" s="67" t="s">
        <v>34</v>
      </c>
      <c r="D30" s="103" t="s">
        <v>72</v>
      </c>
      <c r="E30" s="108" t="s">
        <v>40</v>
      </c>
      <c r="F30" s="75">
        <v>50000</v>
      </c>
      <c r="G30" s="82">
        <v>75175</v>
      </c>
      <c r="H30" s="82">
        <v>54975</v>
      </c>
      <c r="I30" s="81">
        <v>60000</v>
      </c>
      <c r="J30" s="81">
        <f t="shared" si="4"/>
        <v>125175</v>
      </c>
      <c r="K30" s="83"/>
      <c r="L30" s="84"/>
      <c r="M30" s="81">
        <v>60000</v>
      </c>
      <c r="N30" s="117"/>
      <c r="O30" s="119">
        <f t="shared" si="2"/>
        <v>60000</v>
      </c>
    </row>
    <row r="31" spans="1:15" s="9" customFormat="1" ht="66.75" customHeight="1">
      <c r="A31" s="66" t="s">
        <v>102</v>
      </c>
      <c r="B31" s="66">
        <v>3242</v>
      </c>
      <c r="C31" s="67" t="s">
        <v>34</v>
      </c>
      <c r="D31" s="103" t="s">
        <v>72</v>
      </c>
      <c r="E31" s="106" t="s">
        <v>137</v>
      </c>
      <c r="F31" s="75"/>
      <c r="G31" s="82"/>
      <c r="H31" s="82"/>
      <c r="I31" s="81">
        <v>10000</v>
      </c>
      <c r="J31" s="81"/>
      <c r="K31" s="83"/>
      <c r="L31" s="84"/>
      <c r="M31" s="81">
        <v>10000</v>
      </c>
      <c r="N31" s="117"/>
      <c r="O31" s="119">
        <f t="shared" si="2"/>
        <v>10000</v>
      </c>
    </row>
    <row r="32" spans="1:15" s="9" customFormat="1" ht="66" customHeight="1">
      <c r="A32" s="66" t="s">
        <v>111</v>
      </c>
      <c r="B32" s="66">
        <v>7110</v>
      </c>
      <c r="C32" s="67" t="s">
        <v>112</v>
      </c>
      <c r="D32" s="103" t="s">
        <v>113</v>
      </c>
      <c r="E32" s="108" t="s">
        <v>144</v>
      </c>
      <c r="F32" s="75"/>
      <c r="G32" s="82"/>
      <c r="H32" s="82"/>
      <c r="I32" s="81">
        <v>46040</v>
      </c>
      <c r="J32" s="81"/>
      <c r="K32" s="83"/>
      <c r="L32" s="84"/>
      <c r="M32" s="81">
        <v>46040</v>
      </c>
      <c r="N32" s="117"/>
      <c r="O32" s="119">
        <f t="shared" si="2"/>
        <v>46040</v>
      </c>
    </row>
    <row r="33" spans="1:15" s="9" customFormat="1" ht="40.5">
      <c r="A33" s="66" t="s">
        <v>74</v>
      </c>
      <c r="B33" s="66" t="s">
        <v>75</v>
      </c>
      <c r="C33" s="67" t="s">
        <v>16</v>
      </c>
      <c r="D33" s="103" t="s">
        <v>76</v>
      </c>
      <c r="E33" s="107" t="s">
        <v>129</v>
      </c>
      <c r="F33" s="75">
        <v>20000</v>
      </c>
      <c r="G33" s="82">
        <v>20000</v>
      </c>
      <c r="H33" s="82">
        <v>0</v>
      </c>
      <c r="I33" s="81">
        <v>20000</v>
      </c>
      <c r="J33" s="81">
        <f t="shared" si="4"/>
        <v>40000</v>
      </c>
      <c r="K33" s="83"/>
      <c r="L33" s="84"/>
      <c r="M33" s="81">
        <v>20000</v>
      </c>
      <c r="N33" s="117"/>
      <c r="O33" s="119">
        <f t="shared" si="2"/>
        <v>20000</v>
      </c>
    </row>
    <row r="34" spans="1:15" s="9" customFormat="1" ht="60.75">
      <c r="A34" s="66" t="s">
        <v>77</v>
      </c>
      <c r="B34" s="66" t="s">
        <v>78</v>
      </c>
      <c r="C34" s="67" t="s">
        <v>12</v>
      </c>
      <c r="D34" s="103" t="s">
        <v>79</v>
      </c>
      <c r="E34" s="107" t="s">
        <v>18</v>
      </c>
      <c r="F34" s="75">
        <v>96000</v>
      </c>
      <c r="G34" s="82">
        <v>60000</v>
      </c>
      <c r="H34" s="82">
        <v>6106.8</v>
      </c>
      <c r="I34" s="82">
        <v>160000</v>
      </c>
      <c r="J34" s="81">
        <f t="shared" si="4"/>
        <v>156000</v>
      </c>
      <c r="K34" s="83"/>
      <c r="L34" s="84"/>
      <c r="M34" s="81">
        <v>160000</v>
      </c>
      <c r="N34" s="117"/>
      <c r="O34" s="119">
        <f t="shared" si="2"/>
        <v>160000</v>
      </c>
    </row>
    <row r="35" spans="1:15" s="9" customFormat="1" ht="149.25" customHeight="1">
      <c r="A35" s="66" t="s">
        <v>80</v>
      </c>
      <c r="B35" s="66" t="s">
        <v>81</v>
      </c>
      <c r="C35" s="67" t="s">
        <v>13</v>
      </c>
      <c r="D35" s="103" t="s">
        <v>7</v>
      </c>
      <c r="E35" s="109" t="s">
        <v>136</v>
      </c>
      <c r="F35" s="75">
        <v>179000</v>
      </c>
      <c r="G35" s="82">
        <v>179000</v>
      </c>
      <c r="H35" s="82">
        <v>40494</v>
      </c>
      <c r="I35" s="82">
        <v>175000</v>
      </c>
      <c r="J35" s="81">
        <f t="shared" si="4"/>
        <v>358000</v>
      </c>
      <c r="K35" s="83"/>
      <c r="L35" s="84"/>
      <c r="M35" s="81">
        <v>175000</v>
      </c>
      <c r="N35" s="117"/>
      <c r="O35" s="119">
        <f t="shared" si="2"/>
        <v>175000</v>
      </c>
    </row>
    <row r="36" spans="1:15" s="9" customFormat="1" ht="60.75">
      <c r="A36" s="66" t="s">
        <v>82</v>
      </c>
      <c r="B36" s="66" t="s">
        <v>83</v>
      </c>
      <c r="C36" s="66" t="s">
        <v>10</v>
      </c>
      <c r="D36" s="110" t="s">
        <v>84</v>
      </c>
      <c r="E36" s="104" t="s">
        <v>17</v>
      </c>
      <c r="F36" s="75">
        <v>65000</v>
      </c>
      <c r="G36" s="79">
        <v>100000</v>
      </c>
      <c r="H36" s="79">
        <v>35000</v>
      </c>
      <c r="I36" s="79">
        <v>80000</v>
      </c>
      <c r="J36" s="81">
        <f t="shared" si="4"/>
        <v>165000</v>
      </c>
      <c r="K36" s="83"/>
      <c r="L36" s="84"/>
      <c r="M36" s="81">
        <v>80000</v>
      </c>
      <c r="N36" s="81">
        <v>34270</v>
      </c>
      <c r="O36" s="119">
        <f t="shared" si="2"/>
        <v>114270</v>
      </c>
    </row>
    <row r="37" spans="1:15" s="26" customFormat="1" ht="40.5">
      <c r="A37" s="35" t="s">
        <v>85</v>
      </c>
      <c r="B37" s="35"/>
      <c r="C37" s="35"/>
      <c r="D37" s="111" t="s">
        <v>1</v>
      </c>
      <c r="E37" s="112"/>
      <c r="F37" s="74">
        <f aca="true" t="shared" si="5" ref="F37:O37">SUM(F38:F46)</f>
        <v>461480</v>
      </c>
      <c r="G37" s="78">
        <f t="shared" si="5"/>
        <v>485572</v>
      </c>
      <c r="H37" s="78">
        <f t="shared" si="5"/>
        <v>368032.52</v>
      </c>
      <c r="I37" s="78">
        <f t="shared" si="5"/>
        <v>595048</v>
      </c>
      <c r="J37" s="78">
        <f t="shared" si="5"/>
        <v>933730</v>
      </c>
      <c r="K37" s="78">
        <f t="shared" si="5"/>
        <v>51903.990000000005</v>
      </c>
      <c r="L37" s="78">
        <f t="shared" si="5"/>
        <v>72262.99</v>
      </c>
      <c r="M37" s="78">
        <f t="shared" si="5"/>
        <v>521348</v>
      </c>
      <c r="N37" s="78">
        <f t="shared" si="5"/>
        <v>0</v>
      </c>
      <c r="O37" s="78">
        <f t="shared" si="5"/>
        <v>521348</v>
      </c>
    </row>
    <row r="38" spans="1:15" s="9" customFormat="1" ht="81" customHeight="1">
      <c r="A38" s="66" t="s">
        <v>103</v>
      </c>
      <c r="B38" s="66" t="s">
        <v>100</v>
      </c>
      <c r="C38" s="67" t="s">
        <v>34</v>
      </c>
      <c r="D38" s="103" t="s">
        <v>72</v>
      </c>
      <c r="E38" s="107" t="s">
        <v>124</v>
      </c>
      <c r="F38" s="75">
        <v>29280</v>
      </c>
      <c r="G38" s="82">
        <v>29280</v>
      </c>
      <c r="H38" s="82">
        <v>22623.99</v>
      </c>
      <c r="I38" s="82">
        <v>49639</v>
      </c>
      <c r="J38" s="81">
        <f aca="true" t="shared" si="6" ref="J38:J46">SUM(F38:G38)</f>
        <v>58560</v>
      </c>
      <c r="K38" s="81">
        <f>SUM(G38:H38)</f>
        <v>51903.990000000005</v>
      </c>
      <c r="L38" s="81">
        <f>SUM(H38:I38)</f>
        <v>72262.99</v>
      </c>
      <c r="M38" s="81">
        <v>49639</v>
      </c>
      <c r="N38" s="117"/>
      <c r="O38" s="119">
        <f t="shared" si="2"/>
        <v>49639</v>
      </c>
    </row>
    <row r="39" spans="1:15" s="9" customFormat="1" ht="71.25" customHeight="1">
      <c r="A39" s="66" t="s">
        <v>104</v>
      </c>
      <c r="B39" s="72" t="s">
        <v>105</v>
      </c>
      <c r="C39" s="67" t="s">
        <v>11</v>
      </c>
      <c r="D39" s="103" t="s">
        <v>86</v>
      </c>
      <c r="E39" s="107" t="s">
        <v>125</v>
      </c>
      <c r="F39" s="75">
        <v>125000</v>
      </c>
      <c r="G39" s="82">
        <v>125000</v>
      </c>
      <c r="H39" s="82">
        <v>115863.96</v>
      </c>
      <c r="I39" s="82">
        <v>128609</v>
      </c>
      <c r="J39" s="81">
        <f t="shared" si="6"/>
        <v>250000</v>
      </c>
      <c r="K39" s="83"/>
      <c r="L39" s="84"/>
      <c r="M39" s="81">
        <v>128609</v>
      </c>
      <c r="N39" s="117"/>
      <c r="O39" s="119">
        <f t="shared" si="2"/>
        <v>128609</v>
      </c>
    </row>
    <row r="40" spans="1:15" s="9" customFormat="1" ht="96" customHeight="1">
      <c r="A40" s="66" t="s">
        <v>104</v>
      </c>
      <c r="B40" s="72" t="s">
        <v>105</v>
      </c>
      <c r="C40" s="67" t="s">
        <v>11</v>
      </c>
      <c r="D40" s="103" t="s">
        <v>86</v>
      </c>
      <c r="E40" s="107" t="s">
        <v>138</v>
      </c>
      <c r="F40" s="75">
        <v>123600</v>
      </c>
      <c r="G40" s="82">
        <v>123600</v>
      </c>
      <c r="H40" s="82">
        <v>93561.7</v>
      </c>
      <c r="I40" s="82">
        <v>168100</v>
      </c>
      <c r="J40" s="81">
        <f t="shared" si="6"/>
        <v>247200</v>
      </c>
      <c r="K40" s="83"/>
      <c r="L40" s="84"/>
      <c r="M40" s="81">
        <v>168100</v>
      </c>
      <c r="N40" s="117"/>
      <c r="O40" s="119">
        <f t="shared" si="2"/>
        <v>168100</v>
      </c>
    </row>
    <row r="41" spans="1:15" s="9" customFormat="1" ht="120" customHeight="1">
      <c r="A41" s="66" t="s">
        <v>106</v>
      </c>
      <c r="B41" s="72" t="s">
        <v>107</v>
      </c>
      <c r="C41" s="67" t="s">
        <v>10</v>
      </c>
      <c r="D41" s="103" t="s">
        <v>87</v>
      </c>
      <c r="E41" s="104" t="s">
        <v>130</v>
      </c>
      <c r="F41" s="77">
        <v>65000</v>
      </c>
      <c r="G41" s="82">
        <v>65000</v>
      </c>
      <c r="H41" s="82">
        <v>32111.68</v>
      </c>
      <c r="I41" s="82">
        <v>65000</v>
      </c>
      <c r="J41" s="81">
        <f t="shared" si="6"/>
        <v>130000</v>
      </c>
      <c r="K41" s="83"/>
      <c r="L41" s="84"/>
      <c r="M41" s="81">
        <v>65000</v>
      </c>
      <c r="N41" s="117"/>
      <c r="O41" s="119">
        <f t="shared" si="2"/>
        <v>65000</v>
      </c>
    </row>
    <row r="42" spans="1:15" s="9" customFormat="1" ht="117.75" customHeight="1">
      <c r="A42" s="66" t="s">
        <v>106</v>
      </c>
      <c r="B42" s="72" t="s">
        <v>107</v>
      </c>
      <c r="C42" s="67" t="s">
        <v>10</v>
      </c>
      <c r="D42" s="103" t="s">
        <v>87</v>
      </c>
      <c r="E42" s="104" t="s">
        <v>131</v>
      </c>
      <c r="F42" s="77">
        <v>4700</v>
      </c>
      <c r="G42" s="82">
        <v>9992</v>
      </c>
      <c r="H42" s="82">
        <v>6387.02</v>
      </c>
      <c r="I42" s="82">
        <v>2100</v>
      </c>
      <c r="J42" s="81">
        <f t="shared" si="6"/>
        <v>14692</v>
      </c>
      <c r="K42" s="83"/>
      <c r="L42" s="84"/>
      <c r="M42" s="81">
        <v>2100</v>
      </c>
      <c r="N42" s="117"/>
      <c r="O42" s="119">
        <f t="shared" si="2"/>
        <v>2100</v>
      </c>
    </row>
    <row r="43" spans="1:15" s="9" customFormat="1" ht="124.5" customHeight="1">
      <c r="A43" s="66" t="s">
        <v>108</v>
      </c>
      <c r="B43" s="71" t="s">
        <v>109</v>
      </c>
      <c r="C43" s="67" t="s">
        <v>9</v>
      </c>
      <c r="D43" s="103" t="s">
        <v>88</v>
      </c>
      <c r="E43" s="104" t="s">
        <v>132</v>
      </c>
      <c r="F43" s="75">
        <v>56900</v>
      </c>
      <c r="G43" s="82">
        <v>57178</v>
      </c>
      <c r="H43" s="82">
        <v>45537.12</v>
      </c>
      <c r="I43" s="82">
        <v>50900</v>
      </c>
      <c r="J43" s="81">
        <f t="shared" si="6"/>
        <v>114078</v>
      </c>
      <c r="K43" s="83"/>
      <c r="L43" s="84"/>
      <c r="M43" s="81">
        <v>50900</v>
      </c>
      <c r="N43" s="117"/>
      <c r="O43" s="119">
        <f t="shared" si="2"/>
        <v>50900</v>
      </c>
    </row>
    <row r="44" spans="1:15" s="9" customFormat="1" ht="70.5" customHeight="1" hidden="1">
      <c r="A44" s="66" t="s">
        <v>118</v>
      </c>
      <c r="B44" s="71">
        <v>3032</v>
      </c>
      <c r="C44" s="67" t="s">
        <v>119</v>
      </c>
      <c r="D44" s="103"/>
      <c r="E44" s="104" t="s">
        <v>120</v>
      </c>
      <c r="F44" s="75"/>
      <c r="G44" s="82">
        <v>13322</v>
      </c>
      <c r="H44" s="82"/>
      <c r="I44" s="82"/>
      <c r="J44" s="81"/>
      <c r="K44" s="83"/>
      <c r="L44" s="84"/>
      <c r="M44" s="81"/>
      <c r="N44" s="117"/>
      <c r="O44" s="119">
        <f t="shared" si="2"/>
        <v>0</v>
      </c>
    </row>
    <row r="45" spans="1:15" s="9" customFormat="1" ht="84.75" customHeight="1">
      <c r="A45" s="66" t="s">
        <v>89</v>
      </c>
      <c r="B45" s="66" t="s">
        <v>90</v>
      </c>
      <c r="C45" s="67" t="s">
        <v>36</v>
      </c>
      <c r="D45" s="103" t="s">
        <v>91</v>
      </c>
      <c r="E45" s="107" t="s">
        <v>128</v>
      </c>
      <c r="F45" s="77">
        <v>37000</v>
      </c>
      <c r="G45" s="82">
        <v>37000</v>
      </c>
      <c r="H45" s="82">
        <v>26747.05</v>
      </c>
      <c r="I45" s="82">
        <v>37000</v>
      </c>
      <c r="J45" s="81">
        <f t="shared" si="6"/>
        <v>74000</v>
      </c>
      <c r="K45" s="83"/>
      <c r="L45" s="84"/>
      <c r="M45" s="81">
        <v>37000</v>
      </c>
      <c r="N45" s="117"/>
      <c r="O45" s="119">
        <f t="shared" si="2"/>
        <v>37000</v>
      </c>
    </row>
    <row r="46" spans="1:15" s="9" customFormat="1" ht="77.25" customHeight="1">
      <c r="A46" s="66" t="s">
        <v>92</v>
      </c>
      <c r="B46" s="66" t="s">
        <v>31</v>
      </c>
      <c r="C46" s="67" t="s">
        <v>36</v>
      </c>
      <c r="D46" s="103" t="s">
        <v>93</v>
      </c>
      <c r="E46" s="107" t="s">
        <v>127</v>
      </c>
      <c r="F46" s="77">
        <v>20000</v>
      </c>
      <c r="G46" s="82">
        <v>25200</v>
      </c>
      <c r="H46" s="82">
        <v>25200</v>
      </c>
      <c r="I46" s="82">
        <v>93700</v>
      </c>
      <c r="J46" s="81">
        <f t="shared" si="6"/>
        <v>45200</v>
      </c>
      <c r="K46" s="83"/>
      <c r="L46" s="84"/>
      <c r="M46" s="81">
        <v>20000</v>
      </c>
      <c r="N46" s="117"/>
      <c r="O46" s="119">
        <f t="shared" si="2"/>
        <v>20000</v>
      </c>
    </row>
    <row r="47" spans="1:57" s="47" customFormat="1" ht="22.5">
      <c r="A47" s="36" t="s">
        <v>96</v>
      </c>
      <c r="B47" s="36"/>
      <c r="C47" s="36"/>
      <c r="D47" s="113" t="s">
        <v>19</v>
      </c>
      <c r="E47" s="114"/>
      <c r="F47" s="74">
        <f aca="true" t="shared" si="7" ref="F47:O47">SUM(F48)</f>
        <v>70000</v>
      </c>
      <c r="G47" s="78">
        <f t="shared" si="7"/>
        <v>70000</v>
      </c>
      <c r="H47" s="78">
        <f t="shared" si="7"/>
        <v>31213.5</v>
      </c>
      <c r="I47" s="78">
        <f t="shared" si="7"/>
        <v>70000</v>
      </c>
      <c r="J47" s="78">
        <f t="shared" si="7"/>
        <v>140000</v>
      </c>
      <c r="K47" s="78">
        <f t="shared" si="7"/>
        <v>101213.5</v>
      </c>
      <c r="L47" s="78">
        <f t="shared" si="7"/>
        <v>101213.5</v>
      </c>
      <c r="M47" s="78">
        <f t="shared" si="7"/>
        <v>70000</v>
      </c>
      <c r="N47" s="78">
        <f t="shared" si="7"/>
        <v>0</v>
      </c>
      <c r="O47" s="78">
        <f t="shared" si="7"/>
        <v>70000</v>
      </c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</row>
    <row r="48" spans="1:15" s="9" customFormat="1" ht="60.75">
      <c r="A48" s="66" t="s">
        <v>94</v>
      </c>
      <c r="B48" s="68">
        <v>4082</v>
      </c>
      <c r="C48" s="69" t="s">
        <v>15</v>
      </c>
      <c r="D48" s="95" t="s">
        <v>95</v>
      </c>
      <c r="E48" s="115" t="s">
        <v>126</v>
      </c>
      <c r="F48" s="75">
        <v>70000</v>
      </c>
      <c r="G48" s="82">
        <v>70000</v>
      </c>
      <c r="H48" s="82">
        <v>31213.5</v>
      </c>
      <c r="I48" s="82">
        <v>70000</v>
      </c>
      <c r="J48" s="81">
        <f>SUM(F48:G48)</f>
        <v>140000</v>
      </c>
      <c r="K48" s="81">
        <f>SUM(G48:H48)</f>
        <v>101213.5</v>
      </c>
      <c r="L48" s="81">
        <f>SUM(H48:I48)</f>
        <v>101213.5</v>
      </c>
      <c r="M48" s="81">
        <v>70000</v>
      </c>
      <c r="N48" s="117"/>
      <c r="O48" s="119">
        <f t="shared" si="2"/>
        <v>70000</v>
      </c>
    </row>
    <row r="49" spans="1:15" s="9" customFormat="1" ht="23.25" customHeight="1">
      <c r="A49" s="49"/>
      <c r="B49" s="49"/>
      <c r="C49" s="50"/>
      <c r="D49" s="51" t="s">
        <v>2</v>
      </c>
      <c r="E49" s="52"/>
      <c r="F49" s="53">
        <f>F6+F13+F37+F47</f>
        <v>3322980</v>
      </c>
      <c r="G49" s="88">
        <f>G6+G13+G37+G47</f>
        <v>3754269.72</v>
      </c>
      <c r="H49" s="88" t="e">
        <f>H7+H8+H9+H10+H11+H12+H14+H15+H16+H17+H18+H19+H20+H21+H22+H23+#REF!+H25+H26+H27+H28+H29+H30+H33+H34+H35+H36+H38+H39+H40+H41+H42+H43+H45+H46+H48</f>
        <v>#REF!</v>
      </c>
      <c r="I49" s="88" t="e">
        <f>I7+I8+I9+I10+I11+I12+I14+I15+I16+I17+I18+I19+I20+I21+I22+I23+#REF!+I25+I26+I27+I28+I29+I30+I33+I34+I35+I36+I38+I39+I40+I41+I42+I43+I45+I46+I48+I32+I24</f>
        <v>#REF!</v>
      </c>
      <c r="J49" s="88" t="e">
        <f>J7+J8+J9+J10+J11+J12+J14+J15+J16+J17+J18+J19+J20+J21+J22+J23+#REF!+J25+J26+J27+J28+J29+J30+J33+J34+J35+J36+J38+J39+J40+J41+J42+J43+J45+J46+J48+J32+J24</f>
        <v>#REF!</v>
      </c>
      <c r="K49" s="88" t="e">
        <f>K7+K8+K9+K10+K11+K12+K14+K15+K16+K17+K18+K19+K20+K21+K22+K23+#REF!+K25+K26+K27+K28+K29+K30+K33+K34+K35+K36+K38+K39+K40+K41+K42+K43+K45+K46+K48+K32+K24</f>
        <v>#REF!</v>
      </c>
      <c r="L49" s="88" t="e">
        <f>L7+L8+L9+L10+L11+L12+L14+L15+L16+L17+L18+L19+L20+L21+L22+L23+#REF!+L25+L26+L27+L28+L29+L30+L33+L34+L35+L36+L38+L39+L40+L41+L42+L43+L45+L46+L48+L32+L24</f>
        <v>#REF!</v>
      </c>
      <c r="M49" s="88">
        <f>M6+M13+M37+M47</f>
        <v>4041626</v>
      </c>
      <c r="N49" s="88">
        <f>N6+N13+N37+N47</f>
        <v>34270</v>
      </c>
      <c r="O49" s="88">
        <f>O6+O13+O37+O47</f>
        <v>4075896</v>
      </c>
    </row>
    <row r="50" spans="1:13" s="9" customFormat="1" ht="23.25">
      <c r="A50" s="24"/>
      <c r="B50" s="24"/>
      <c r="C50" s="24"/>
      <c r="D50" s="25"/>
      <c r="E50" s="34"/>
      <c r="F50" s="89"/>
      <c r="G50" s="90"/>
      <c r="H50" s="90"/>
      <c r="I50" s="90"/>
      <c r="J50" s="91"/>
      <c r="K50" s="92"/>
      <c r="L50" s="93"/>
      <c r="M50" s="94"/>
    </row>
    <row r="51" spans="1:13" s="9" customFormat="1" ht="29.25" customHeight="1">
      <c r="A51" s="133" t="s">
        <v>39</v>
      </c>
      <c r="B51" s="133"/>
      <c r="C51" s="133"/>
      <c r="D51" s="133"/>
      <c r="E51" s="133"/>
      <c r="F51" s="133"/>
      <c r="G51" s="40" t="s">
        <v>38</v>
      </c>
      <c r="H51" s="40"/>
      <c r="I51" s="40"/>
      <c r="J51" s="41"/>
      <c r="K51" s="13"/>
      <c r="L51" s="8"/>
      <c r="M51" s="8"/>
    </row>
    <row r="52" spans="1:13" s="9" customFormat="1" ht="81" customHeight="1">
      <c r="A52" s="10"/>
      <c r="B52" s="10"/>
      <c r="C52" s="10"/>
      <c r="D52" s="11"/>
      <c r="E52" s="28"/>
      <c r="F52" s="58"/>
      <c r="G52" s="28"/>
      <c r="H52" s="28"/>
      <c r="I52" s="28"/>
      <c r="J52" s="42"/>
      <c r="K52" s="14"/>
      <c r="L52" s="8"/>
      <c r="M52" s="8"/>
    </row>
    <row r="53" spans="1:13" s="9" customFormat="1" ht="20.25">
      <c r="A53" s="10"/>
      <c r="B53" s="10"/>
      <c r="C53" s="10"/>
      <c r="D53" s="11"/>
      <c r="E53" s="28"/>
      <c r="F53" s="58"/>
      <c r="G53" s="28"/>
      <c r="H53" s="28"/>
      <c r="I53" s="28"/>
      <c r="J53" s="42"/>
      <c r="K53" s="14"/>
      <c r="L53" s="8"/>
      <c r="M53" s="8"/>
    </row>
    <row r="54" spans="1:13" s="9" customFormat="1" ht="20.25">
      <c r="A54" s="12"/>
      <c r="B54" s="12"/>
      <c r="C54" s="12"/>
      <c r="D54" s="11"/>
      <c r="E54" s="29"/>
      <c r="F54" s="59"/>
      <c r="G54" s="29"/>
      <c r="H54" s="29"/>
      <c r="I54" s="29"/>
      <c r="J54" s="43"/>
      <c r="K54" s="15"/>
      <c r="L54" s="8"/>
      <c r="M54" s="8"/>
    </row>
    <row r="55" spans="1:13" s="9" customFormat="1" ht="20.25">
      <c r="A55" s="16"/>
      <c r="B55" s="16"/>
      <c r="C55" s="16"/>
      <c r="D55" s="11"/>
      <c r="E55" s="30"/>
      <c r="F55" s="60"/>
      <c r="G55" s="30"/>
      <c r="H55" s="30"/>
      <c r="I55" s="30"/>
      <c r="J55" s="44"/>
      <c r="K55" s="17"/>
      <c r="L55" s="8"/>
      <c r="M55" s="8"/>
    </row>
    <row r="56" spans="1:13" s="9" customFormat="1" ht="20.25">
      <c r="A56" s="16"/>
      <c r="B56" s="16"/>
      <c r="C56" s="16"/>
      <c r="D56" s="11"/>
      <c r="E56" s="30"/>
      <c r="F56" s="60"/>
      <c r="G56" s="30"/>
      <c r="H56" s="30"/>
      <c r="I56" s="30"/>
      <c r="J56" s="44"/>
      <c r="K56" s="17"/>
      <c r="L56" s="8"/>
      <c r="M56" s="8"/>
    </row>
    <row r="57" spans="1:13" s="9" customFormat="1" ht="20.25">
      <c r="A57" s="16"/>
      <c r="B57" s="16"/>
      <c r="C57" s="16"/>
      <c r="D57" s="11"/>
      <c r="E57" s="30"/>
      <c r="F57" s="60"/>
      <c r="G57" s="30"/>
      <c r="H57" s="30"/>
      <c r="I57" s="30"/>
      <c r="J57" s="44"/>
      <c r="K57" s="17"/>
      <c r="L57" s="8"/>
      <c r="M57" s="8"/>
    </row>
    <row r="58" spans="1:13" s="9" customFormat="1" ht="20.25">
      <c r="A58" s="18"/>
      <c r="B58" s="18"/>
      <c r="C58" s="18"/>
      <c r="D58" s="11"/>
      <c r="E58" s="31"/>
      <c r="F58" s="61"/>
      <c r="G58" s="31"/>
      <c r="H58" s="31"/>
      <c r="I58" s="31"/>
      <c r="J58" s="32"/>
      <c r="K58" s="19"/>
      <c r="L58" s="8"/>
      <c r="M58" s="8"/>
    </row>
    <row r="59" spans="1:13" s="9" customFormat="1" ht="20.25">
      <c r="A59" s="18"/>
      <c r="B59" s="18"/>
      <c r="C59" s="18"/>
      <c r="D59" s="11"/>
      <c r="E59" s="31"/>
      <c r="F59" s="61"/>
      <c r="G59" s="31"/>
      <c r="H59" s="31"/>
      <c r="I59" s="31"/>
      <c r="J59" s="32"/>
      <c r="K59" s="19"/>
      <c r="L59" s="8"/>
      <c r="M59" s="8"/>
    </row>
    <row r="60" spans="1:13" s="9" customFormat="1" ht="12.75">
      <c r="A60" s="18"/>
      <c r="B60" s="18"/>
      <c r="C60" s="18"/>
      <c r="D60" s="2"/>
      <c r="E60" s="32"/>
      <c r="F60" s="62"/>
      <c r="G60" s="32"/>
      <c r="H60" s="32"/>
      <c r="I60" s="32"/>
      <c r="J60" s="32"/>
      <c r="K60" s="19"/>
      <c r="L60" s="8"/>
      <c r="M60" s="8"/>
    </row>
    <row r="61" spans="1:13" s="9" customFormat="1" ht="12.75">
      <c r="A61" s="18"/>
      <c r="B61" s="18"/>
      <c r="C61" s="18"/>
      <c r="D61" s="2"/>
      <c r="E61" s="32"/>
      <c r="F61" s="62"/>
      <c r="G61" s="32"/>
      <c r="H61" s="32"/>
      <c r="I61" s="32"/>
      <c r="J61" s="32"/>
      <c r="K61" s="19"/>
      <c r="L61" s="8"/>
      <c r="M61" s="8"/>
    </row>
    <row r="62" spans="1:13" s="9" customFormat="1" ht="12.75">
      <c r="A62" s="18"/>
      <c r="B62" s="18"/>
      <c r="C62" s="18"/>
      <c r="D62" s="2"/>
      <c r="E62" s="32"/>
      <c r="F62" s="62"/>
      <c r="G62" s="32"/>
      <c r="H62" s="32"/>
      <c r="I62" s="32"/>
      <c r="J62" s="32"/>
      <c r="K62" s="19"/>
      <c r="L62" s="8"/>
      <c r="M62" s="8"/>
    </row>
    <row r="63" spans="1:13" s="9" customFormat="1" ht="12.75">
      <c r="A63" s="18"/>
      <c r="B63" s="18"/>
      <c r="C63" s="18"/>
      <c r="D63" s="2"/>
      <c r="E63" s="32"/>
      <c r="F63" s="62"/>
      <c r="G63" s="32"/>
      <c r="H63" s="32"/>
      <c r="I63" s="32"/>
      <c r="J63" s="32"/>
      <c r="K63" s="19"/>
      <c r="L63" s="8"/>
      <c r="M63" s="8"/>
    </row>
    <row r="64" spans="1:13" s="9" customFormat="1" ht="44.25" customHeight="1">
      <c r="A64" s="18"/>
      <c r="B64" s="18"/>
      <c r="C64" s="18"/>
      <c r="D64" s="2"/>
      <c r="E64" s="32"/>
      <c r="F64" s="62"/>
      <c r="G64" s="32"/>
      <c r="H64" s="32"/>
      <c r="I64" s="32"/>
      <c r="J64" s="32"/>
      <c r="K64" s="19"/>
      <c r="L64" s="8"/>
      <c r="M64" s="8"/>
    </row>
    <row r="65" spans="1:13" s="9" customFormat="1" ht="12.75">
      <c r="A65" s="18"/>
      <c r="B65" s="18"/>
      <c r="C65" s="18"/>
      <c r="D65" s="2"/>
      <c r="E65" s="32"/>
      <c r="F65" s="62"/>
      <c r="G65" s="32"/>
      <c r="H65" s="32"/>
      <c r="I65" s="32"/>
      <c r="J65" s="32"/>
      <c r="K65" s="19"/>
      <c r="L65" s="8"/>
      <c r="M65" s="8"/>
    </row>
    <row r="66" spans="1:13" s="9" customFormat="1" ht="12.75">
      <c r="A66" s="18"/>
      <c r="B66" s="18"/>
      <c r="C66" s="18"/>
      <c r="D66" s="2"/>
      <c r="E66" s="32"/>
      <c r="F66" s="62"/>
      <c r="G66" s="32"/>
      <c r="H66" s="32"/>
      <c r="I66" s="32"/>
      <c r="J66" s="32"/>
      <c r="K66" s="19"/>
      <c r="L66" s="8"/>
      <c r="M66" s="8"/>
    </row>
    <row r="67" spans="1:13" s="9" customFormat="1" ht="12.75">
      <c r="A67" s="18"/>
      <c r="B67" s="18"/>
      <c r="C67" s="18"/>
      <c r="D67" s="2"/>
      <c r="E67" s="32"/>
      <c r="F67" s="62"/>
      <c r="G67" s="32"/>
      <c r="H67" s="32"/>
      <c r="I67" s="32"/>
      <c r="J67" s="32"/>
      <c r="K67" s="19"/>
      <c r="L67" s="8"/>
      <c r="M67" s="8"/>
    </row>
    <row r="68" spans="1:13" s="9" customFormat="1" ht="12.75">
      <c r="A68" s="18"/>
      <c r="B68" s="18"/>
      <c r="C68" s="18"/>
      <c r="D68" s="2"/>
      <c r="E68" s="32"/>
      <c r="F68" s="62"/>
      <c r="G68" s="32"/>
      <c r="H68" s="32"/>
      <c r="I68" s="32"/>
      <c r="J68" s="32"/>
      <c r="K68" s="19"/>
      <c r="L68" s="8"/>
      <c r="M68" s="8"/>
    </row>
    <row r="69" spans="1:13" s="9" customFormat="1" ht="12.75">
      <c r="A69" s="18"/>
      <c r="B69" s="18"/>
      <c r="C69" s="18"/>
      <c r="D69" s="2"/>
      <c r="E69" s="32"/>
      <c r="F69" s="62"/>
      <c r="G69" s="32"/>
      <c r="H69" s="32"/>
      <c r="I69" s="32"/>
      <c r="J69" s="32"/>
      <c r="K69" s="19"/>
      <c r="L69" s="8"/>
      <c r="M69" s="8"/>
    </row>
    <row r="70" spans="1:13" s="9" customFormat="1" ht="12.75">
      <c r="A70" s="18"/>
      <c r="B70" s="18"/>
      <c r="C70" s="18"/>
      <c r="D70" s="2"/>
      <c r="E70" s="32"/>
      <c r="F70" s="62"/>
      <c r="G70" s="32"/>
      <c r="H70" s="32"/>
      <c r="I70" s="32"/>
      <c r="J70" s="32"/>
      <c r="K70" s="19"/>
      <c r="L70" s="8"/>
      <c r="M70" s="8"/>
    </row>
    <row r="71" spans="1:13" s="9" customFormat="1" ht="12.75">
      <c r="A71" s="18"/>
      <c r="B71" s="18"/>
      <c r="C71" s="18"/>
      <c r="D71" s="2"/>
      <c r="E71" s="32"/>
      <c r="F71" s="62"/>
      <c r="G71" s="32"/>
      <c r="H71" s="32"/>
      <c r="I71" s="32"/>
      <c r="J71" s="32"/>
      <c r="K71" s="19"/>
      <c r="L71" s="8"/>
      <c r="M71" s="8"/>
    </row>
    <row r="72" spans="1:13" s="9" customFormat="1" ht="12.75">
      <c r="A72" s="18"/>
      <c r="B72" s="18"/>
      <c r="C72" s="18"/>
      <c r="D72" s="2"/>
      <c r="E72" s="32"/>
      <c r="F72" s="62"/>
      <c r="G72" s="32"/>
      <c r="H72" s="32"/>
      <c r="I72" s="32"/>
      <c r="J72" s="32"/>
      <c r="K72" s="19"/>
      <c r="L72" s="8"/>
      <c r="M72" s="8"/>
    </row>
    <row r="73" spans="1:13" s="9" customFormat="1" ht="12.75">
      <c r="A73" s="18"/>
      <c r="B73" s="18"/>
      <c r="C73" s="18"/>
      <c r="D73" s="2"/>
      <c r="E73" s="32"/>
      <c r="F73" s="62"/>
      <c r="G73" s="32"/>
      <c r="H73" s="32"/>
      <c r="I73" s="32"/>
      <c r="J73" s="32"/>
      <c r="K73" s="19"/>
      <c r="L73" s="8"/>
      <c r="M73" s="8"/>
    </row>
    <row r="74" spans="1:13" s="9" customFormat="1" ht="12.75">
      <c r="A74" s="18"/>
      <c r="B74" s="18"/>
      <c r="C74" s="18"/>
      <c r="D74" s="2"/>
      <c r="E74" s="32"/>
      <c r="F74" s="62"/>
      <c r="G74" s="32"/>
      <c r="H74" s="32"/>
      <c r="I74" s="32"/>
      <c r="J74" s="32"/>
      <c r="K74" s="19"/>
      <c r="L74" s="8"/>
      <c r="M74" s="8"/>
    </row>
    <row r="75" spans="1:13" s="9" customFormat="1" ht="12.75">
      <c r="A75" s="18"/>
      <c r="B75" s="18"/>
      <c r="C75" s="18"/>
      <c r="D75" s="2"/>
      <c r="E75" s="32"/>
      <c r="F75" s="62"/>
      <c r="G75" s="32"/>
      <c r="H75" s="32"/>
      <c r="I75" s="32"/>
      <c r="J75" s="32"/>
      <c r="K75" s="19"/>
      <c r="L75" s="8"/>
      <c r="M75" s="8"/>
    </row>
    <row r="76" spans="1:13" s="9" customFormat="1" ht="12.75">
      <c r="A76" s="18"/>
      <c r="B76" s="18"/>
      <c r="C76" s="18"/>
      <c r="D76" s="2"/>
      <c r="E76" s="32"/>
      <c r="F76" s="62"/>
      <c r="G76" s="32"/>
      <c r="H76" s="32"/>
      <c r="I76" s="32"/>
      <c r="J76" s="32"/>
      <c r="K76" s="19"/>
      <c r="L76" s="8"/>
      <c r="M76" s="8"/>
    </row>
    <row r="77" spans="1:13" s="9" customFormat="1" ht="12.75">
      <c r="A77" s="18"/>
      <c r="B77" s="18"/>
      <c r="C77" s="18"/>
      <c r="D77" s="2"/>
      <c r="E77" s="32"/>
      <c r="F77" s="62"/>
      <c r="G77" s="32"/>
      <c r="H77" s="32"/>
      <c r="I77" s="32"/>
      <c r="J77" s="32"/>
      <c r="K77" s="19"/>
      <c r="L77" s="8"/>
      <c r="M77" s="8"/>
    </row>
    <row r="78" spans="1:13" s="9" customFormat="1" ht="12.75">
      <c r="A78" s="18"/>
      <c r="B78" s="18"/>
      <c r="C78" s="18"/>
      <c r="D78" s="2"/>
      <c r="E78" s="32"/>
      <c r="F78" s="62"/>
      <c r="G78" s="32"/>
      <c r="H78" s="32"/>
      <c r="I78" s="32"/>
      <c r="J78" s="32"/>
      <c r="K78" s="19"/>
      <c r="L78" s="8"/>
      <c r="M78" s="8"/>
    </row>
    <row r="79" spans="1:13" s="9" customFormat="1" ht="12.75">
      <c r="A79" s="18"/>
      <c r="B79" s="18"/>
      <c r="C79" s="18"/>
      <c r="D79" s="2"/>
      <c r="E79" s="32"/>
      <c r="F79" s="62"/>
      <c r="G79" s="32"/>
      <c r="H79" s="32"/>
      <c r="I79" s="32"/>
      <c r="J79" s="32"/>
      <c r="K79" s="19"/>
      <c r="L79" s="8"/>
      <c r="M79" s="8"/>
    </row>
    <row r="80" spans="1:13" s="9" customFormat="1" ht="12.75">
      <c r="A80" s="18"/>
      <c r="B80" s="18"/>
      <c r="C80" s="18"/>
      <c r="D80" s="2"/>
      <c r="E80" s="32"/>
      <c r="F80" s="62"/>
      <c r="G80" s="32"/>
      <c r="H80" s="32"/>
      <c r="I80" s="32"/>
      <c r="J80" s="32"/>
      <c r="K80" s="19"/>
      <c r="L80" s="8"/>
      <c r="M80" s="8"/>
    </row>
    <row r="81" spans="1:13" s="9" customFormat="1" ht="12.75">
      <c r="A81" s="18"/>
      <c r="B81" s="18"/>
      <c r="C81" s="18"/>
      <c r="D81" s="2"/>
      <c r="E81" s="32"/>
      <c r="F81" s="62"/>
      <c r="G81" s="32"/>
      <c r="H81" s="32"/>
      <c r="I81" s="32"/>
      <c r="J81" s="32"/>
      <c r="K81" s="19"/>
      <c r="L81" s="8"/>
      <c r="M81" s="8"/>
    </row>
    <row r="82" spans="1:13" s="9" customFormat="1" ht="12.75">
      <c r="A82" s="18"/>
      <c r="B82" s="18"/>
      <c r="C82" s="18"/>
      <c r="D82" s="2"/>
      <c r="E82" s="32"/>
      <c r="F82" s="62"/>
      <c r="G82" s="32"/>
      <c r="H82" s="32"/>
      <c r="I82" s="32"/>
      <c r="J82" s="32"/>
      <c r="K82" s="19"/>
      <c r="L82" s="8"/>
      <c r="M82" s="8"/>
    </row>
    <row r="83" spans="1:13" s="9" customFormat="1" ht="12.75">
      <c r="A83" s="18"/>
      <c r="B83" s="18"/>
      <c r="C83" s="18"/>
      <c r="D83" s="2"/>
      <c r="E83" s="32"/>
      <c r="F83" s="62"/>
      <c r="G83" s="32"/>
      <c r="H83" s="32"/>
      <c r="I83" s="32"/>
      <c r="J83" s="32"/>
      <c r="K83" s="19"/>
      <c r="L83" s="8"/>
      <c r="M83" s="8"/>
    </row>
    <row r="84" spans="1:13" s="9" customFormat="1" ht="12.75">
      <c r="A84" s="18"/>
      <c r="B84" s="18"/>
      <c r="C84" s="18"/>
      <c r="D84" s="2"/>
      <c r="E84" s="32"/>
      <c r="F84" s="62"/>
      <c r="G84" s="32"/>
      <c r="H84" s="32"/>
      <c r="I84" s="32"/>
      <c r="J84" s="32"/>
      <c r="K84" s="19"/>
      <c r="L84" s="8"/>
      <c r="M84" s="8"/>
    </row>
    <row r="85" spans="1:13" s="9" customFormat="1" ht="12.75">
      <c r="A85" s="18"/>
      <c r="B85" s="18"/>
      <c r="C85" s="18"/>
      <c r="D85" s="2"/>
      <c r="E85" s="32"/>
      <c r="F85" s="62"/>
      <c r="G85" s="32"/>
      <c r="H85" s="32"/>
      <c r="I85" s="32"/>
      <c r="J85" s="32"/>
      <c r="K85" s="19"/>
      <c r="L85" s="8"/>
      <c r="M85" s="8"/>
    </row>
    <row r="86" spans="1:13" s="9" customFormat="1" ht="12.75">
      <c r="A86" s="18"/>
      <c r="B86" s="18"/>
      <c r="C86" s="18"/>
      <c r="D86" s="2"/>
      <c r="E86" s="32"/>
      <c r="F86" s="62"/>
      <c r="G86" s="32"/>
      <c r="H86" s="32"/>
      <c r="I86" s="32"/>
      <c r="J86" s="32"/>
      <c r="K86" s="19"/>
      <c r="L86" s="8"/>
      <c r="M86" s="8"/>
    </row>
    <row r="87" spans="1:13" s="9" customFormat="1" ht="12.75">
      <c r="A87" s="18"/>
      <c r="B87" s="18"/>
      <c r="C87" s="18"/>
      <c r="D87" s="2"/>
      <c r="E87" s="32"/>
      <c r="F87" s="62"/>
      <c r="G87" s="32"/>
      <c r="H87" s="32"/>
      <c r="I87" s="32"/>
      <c r="J87" s="32"/>
      <c r="K87" s="19"/>
      <c r="L87" s="8"/>
      <c r="M87" s="8"/>
    </row>
    <row r="88" spans="1:13" s="9" customFormat="1" ht="12.75">
      <c r="A88" s="18"/>
      <c r="B88" s="18"/>
      <c r="C88" s="18"/>
      <c r="D88" s="2"/>
      <c r="E88" s="32"/>
      <c r="F88" s="62"/>
      <c r="G88" s="32"/>
      <c r="H88" s="32"/>
      <c r="I88" s="32"/>
      <c r="J88" s="32"/>
      <c r="K88" s="19"/>
      <c r="L88" s="8"/>
      <c r="M88" s="8"/>
    </row>
    <row r="89" spans="1:13" s="9" customFormat="1" ht="12.75">
      <c r="A89" s="18"/>
      <c r="B89" s="18"/>
      <c r="C89" s="18"/>
      <c r="D89" s="2"/>
      <c r="E89" s="32"/>
      <c r="F89" s="62"/>
      <c r="G89" s="32"/>
      <c r="H89" s="32"/>
      <c r="I89" s="32"/>
      <c r="J89" s="32"/>
      <c r="K89" s="19"/>
      <c r="L89" s="8"/>
      <c r="M89" s="8"/>
    </row>
    <row r="90" spans="1:13" s="9" customFormat="1" ht="12.75">
      <c r="A90" s="18"/>
      <c r="B90" s="18"/>
      <c r="C90" s="18"/>
      <c r="D90" s="2"/>
      <c r="E90" s="32"/>
      <c r="F90" s="62"/>
      <c r="G90" s="32"/>
      <c r="H90" s="32"/>
      <c r="I90" s="32"/>
      <c r="J90" s="32"/>
      <c r="K90" s="19"/>
      <c r="L90" s="8"/>
      <c r="M90" s="8"/>
    </row>
    <row r="91" spans="1:13" ht="12.75">
      <c r="A91" s="1"/>
      <c r="B91" s="1"/>
      <c r="C91" s="1"/>
      <c r="D91" s="2"/>
      <c r="E91" s="33"/>
      <c r="F91" s="63"/>
      <c r="G91" s="33"/>
      <c r="H91" s="33"/>
      <c r="I91" s="33"/>
      <c r="J91" s="33"/>
      <c r="K91" s="20"/>
      <c r="L91" s="4"/>
      <c r="M91" s="8"/>
    </row>
    <row r="92" spans="1:13" ht="12.75">
      <c r="A92" s="1"/>
      <c r="B92" s="1"/>
      <c r="C92" s="1"/>
      <c r="D92" s="2"/>
      <c r="E92" s="33"/>
      <c r="F92" s="63"/>
      <c r="G92" s="33"/>
      <c r="H92" s="33"/>
      <c r="I92" s="33"/>
      <c r="J92" s="33"/>
      <c r="K92" s="20"/>
      <c r="L92" s="4"/>
      <c r="M92" s="4"/>
    </row>
    <row r="93" spans="1:13" ht="12.75">
      <c r="A93" s="1"/>
      <c r="B93" s="1"/>
      <c r="C93" s="1"/>
      <c r="D93" s="2"/>
      <c r="E93" s="33"/>
      <c r="F93" s="63"/>
      <c r="G93" s="33"/>
      <c r="H93" s="33"/>
      <c r="I93" s="33"/>
      <c r="J93" s="33"/>
      <c r="K93" s="20"/>
      <c r="L93" s="4"/>
      <c r="M93" s="4"/>
    </row>
    <row r="94" spans="1:13" ht="12.75">
      <c r="A94" s="1"/>
      <c r="B94" s="1"/>
      <c r="C94" s="1"/>
      <c r="D94" s="2"/>
      <c r="E94" s="33"/>
      <c r="F94" s="63"/>
      <c r="G94" s="33"/>
      <c r="H94" s="33"/>
      <c r="I94" s="33"/>
      <c r="J94" s="33"/>
      <c r="K94" s="20"/>
      <c r="L94" s="4"/>
      <c r="M94" s="4"/>
    </row>
    <row r="95" spans="1:13" ht="12.75">
      <c r="A95" s="1"/>
      <c r="B95" s="1"/>
      <c r="C95" s="1"/>
      <c r="D95" s="2"/>
      <c r="E95" s="33"/>
      <c r="F95" s="63"/>
      <c r="G95" s="33"/>
      <c r="H95" s="33"/>
      <c r="I95" s="33"/>
      <c r="J95" s="33"/>
      <c r="K95" s="20"/>
      <c r="L95" s="4"/>
      <c r="M95" s="4"/>
    </row>
    <row r="96" spans="1:13" ht="12.75">
      <c r="A96" s="1"/>
      <c r="B96" s="1"/>
      <c r="C96" s="1"/>
      <c r="D96" s="2"/>
      <c r="E96" s="33"/>
      <c r="F96" s="63"/>
      <c r="G96" s="33"/>
      <c r="H96" s="33"/>
      <c r="I96" s="33"/>
      <c r="J96" s="33"/>
      <c r="K96" s="20"/>
      <c r="L96" s="4"/>
      <c r="M96" s="4"/>
    </row>
    <row r="97" spans="1:13" ht="12.75">
      <c r="A97" s="1"/>
      <c r="B97" s="1"/>
      <c r="C97" s="1"/>
      <c r="D97" s="2"/>
      <c r="E97" s="33"/>
      <c r="F97" s="63"/>
      <c r="G97" s="33"/>
      <c r="H97" s="33"/>
      <c r="I97" s="33"/>
      <c r="J97" s="33"/>
      <c r="K97" s="20"/>
      <c r="L97" s="4"/>
      <c r="M97" s="4"/>
    </row>
    <row r="98" spans="1:13" ht="12.75">
      <c r="A98" s="1"/>
      <c r="B98" s="1"/>
      <c r="C98" s="1"/>
      <c r="D98" s="2"/>
      <c r="E98" s="33"/>
      <c r="F98" s="63"/>
      <c r="G98" s="33"/>
      <c r="H98" s="33"/>
      <c r="I98" s="33"/>
      <c r="J98" s="33"/>
      <c r="K98" s="20"/>
      <c r="L98" s="4"/>
      <c r="M98" s="4"/>
    </row>
    <row r="99" spans="1:13" ht="12.75">
      <c r="A99" s="1"/>
      <c r="B99" s="1"/>
      <c r="C99" s="1"/>
      <c r="D99" s="2"/>
      <c r="E99" s="33"/>
      <c r="F99" s="63"/>
      <c r="G99" s="33"/>
      <c r="H99" s="33"/>
      <c r="I99" s="33"/>
      <c r="J99" s="33"/>
      <c r="K99" s="20"/>
      <c r="L99" s="4"/>
      <c r="M99" s="4"/>
    </row>
    <row r="100" spans="1:13" ht="12.75">
      <c r="A100" s="1"/>
      <c r="B100" s="1"/>
      <c r="C100" s="1"/>
      <c r="D100" s="2"/>
      <c r="E100" s="33"/>
      <c r="F100" s="63"/>
      <c r="G100" s="33"/>
      <c r="H100" s="33"/>
      <c r="I100" s="33"/>
      <c r="J100" s="33"/>
      <c r="K100" s="20"/>
      <c r="L100" s="4"/>
      <c r="M100" s="4"/>
    </row>
    <row r="101" spans="1:13" ht="12.75">
      <c r="A101" s="1"/>
      <c r="B101" s="1"/>
      <c r="C101" s="1"/>
      <c r="D101" s="2"/>
      <c r="E101" s="33"/>
      <c r="F101" s="63"/>
      <c r="G101" s="33"/>
      <c r="H101" s="33"/>
      <c r="I101" s="33"/>
      <c r="J101" s="33"/>
      <c r="K101" s="20"/>
      <c r="L101" s="4"/>
      <c r="M101" s="4"/>
    </row>
    <row r="102" spans="1:13" ht="12.75">
      <c r="A102" s="1"/>
      <c r="B102" s="1"/>
      <c r="C102" s="1"/>
      <c r="D102" s="2"/>
      <c r="E102" s="33"/>
      <c r="F102" s="63"/>
      <c r="G102" s="33"/>
      <c r="H102" s="33"/>
      <c r="I102" s="33"/>
      <c r="J102" s="33"/>
      <c r="K102" s="20"/>
      <c r="L102" s="4"/>
      <c r="M102" s="4"/>
    </row>
    <row r="103" spans="1:13" ht="12.75">
      <c r="A103" s="1"/>
      <c r="B103" s="1"/>
      <c r="C103" s="1"/>
      <c r="D103" s="2"/>
      <c r="E103" s="33"/>
      <c r="F103" s="63"/>
      <c r="G103" s="33"/>
      <c r="H103" s="33"/>
      <c r="I103" s="33"/>
      <c r="J103" s="33"/>
      <c r="K103" s="20"/>
      <c r="L103" s="4"/>
      <c r="M103" s="4"/>
    </row>
    <row r="104" spans="1:13" ht="12.75">
      <c r="A104" s="1"/>
      <c r="B104" s="1"/>
      <c r="C104" s="1"/>
      <c r="D104" s="2"/>
      <c r="E104" s="33"/>
      <c r="F104" s="63"/>
      <c r="G104" s="33"/>
      <c r="H104" s="33"/>
      <c r="I104" s="33"/>
      <c r="J104" s="33"/>
      <c r="K104" s="20"/>
      <c r="L104" s="4"/>
      <c r="M104" s="4"/>
    </row>
    <row r="105" spans="1:13" ht="12.75">
      <c r="A105" s="1"/>
      <c r="B105" s="1"/>
      <c r="C105" s="1"/>
      <c r="D105" s="2"/>
      <c r="E105" s="33"/>
      <c r="F105" s="63"/>
      <c r="G105" s="33"/>
      <c r="H105" s="33"/>
      <c r="I105" s="33"/>
      <c r="J105" s="33"/>
      <c r="K105" s="20"/>
      <c r="L105" s="4"/>
      <c r="M105" s="4"/>
    </row>
    <row r="106" spans="1:13" ht="12.75">
      <c r="A106" s="1"/>
      <c r="B106" s="1"/>
      <c r="C106" s="1"/>
      <c r="D106" s="2"/>
      <c r="E106" s="33"/>
      <c r="F106" s="63"/>
      <c r="G106" s="33"/>
      <c r="H106" s="33"/>
      <c r="I106" s="33"/>
      <c r="J106" s="33"/>
      <c r="K106" s="20"/>
      <c r="L106" s="4"/>
      <c r="M106" s="4"/>
    </row>
    <row r="107" spans="1:13" ht="12.75">
      <c r="A107" s="1"/>
      <c r="B107" s="1"/>
      <c r="C107" s="1"/>
      <c r="D107" s="2"/>
      <c r="E107" s="33"/>
      <c r="F107" s="63"/>
      <c r="G107" s="33"/>
      <c r="H107" s="33"/>
      <c r="I107" s="33"/>
      <c r="J107" s="33"/>
      <c r="K107" s="20"/>
      <c r="L107" s="4"/>
      <c r="M107" s="4"/>
    </row>
    <row r="108" spans="1:13" ht="12.75">
      <c r="A108" s="1"/>
      <c r="B108" s="1"/>
      <c r="C108" s="1"/>
      <c r="D108" s="2"/>
      <c r="E108" s="33"/>
      <c r="F108" s="63"/>
      <c r="G108" s="33"/>
      <c r="H108" s="33"/>
      <c r="I108" s="33"/>
      <c r="J108" s="33"/>
      <c r="K108" s="20"/>
      <c r="L108" s="4"/>
      <c r="M108" s="4"/>
    </row>
    <row r="109" spans="1:13" ht="12.75">
      <c r="A109" s="1"/>
      <c r="B109" s="1"/>
      <c r="C109" s="1"/>
      <c r="D109" s="2"/>
      <c r="E109" s="33"/>
      <c r="F109" s="63"/>
      <c r="G109" s="33"/>
      <c r="H109" s="33"/>
      <c r="I109" s="33"/>
      <c r="J109" s="33"/>
      <c r="K109" s="20"/>
      <c r="L109" s="4"/>
      <c r="M109" s="4"/>
    </row>
    <row r="110" spans="1:13" ht="12.75">
      <c r="A110" s="1"/>
      <c r="B110" s="1"/>
      <c r="C110" s="1"/>
      <c r="D110" s="2"/>
      <c r="E110" s="33"/>
      <c r="F110" s="63"/>
      <c r="G110" s="33"/>
      <c r="H110" s="33"/>
      <c r="I110" s="33"/>
      <c r="J110" s="33"/>
      <c r="K110" s="20"/>
      <c r="L110" s="4"/>
      <c r="M110" s="4"/>
    </row>
    <row r="111" spans="1:13" ht="12.75">
      <c r="A111" s="1"/>
      <c r="B111" s="1"/>
      <c r="C111" s="1"/>
      <c r="D111" s="2"/>
      <c r="E111" s="33"/>
      <c r="F111" s="63"/>
      <c r="G111" s="33"/>
      <c r="H111" s="33"/>
      <c r="I111" s="33"/>
      <c r="J111" s="33"/>
      <c r="K111" s="20"/>
      <c r="L111" s="4"/>
      <c r="M111" s="4"/>
    </row>
    <row r="112" spans="1:13" ht="12.75">
      <c r="A112" s="1"/>
      <c r="B112" s="1"/>
      <c r="C112" s="1"/>
      <c r="D112" s="2"/>
      <c r="E112" s="33"/>
      <c r="F112" s="63"/>
      <c r="G112" s="33"/>
      <c r="H112" s="33"/>
      <c r="I112" s="33"/>
      <c r="J112" s="33"/>
      <c r="K112" s="20"/>
      <c r="L112" s="4"/>
      <c r="M112" s="4"/>
    </row>
    <row r="113" spans="1:13" ht="12.75">
      <c r="A113" s="1"/>
      <c r="B113" s="1"/>
      <c r="C113" s="1"/>
      <c r="D113" s="2"/>
      <c r="E113" s="33"/>
      <c r="F113" s="63"/>
      <c r="G113" s="33"/>
      <c r="H113" s="33"/>
      <c r="I113" s="33"/>
      <c r="J113" s="33"/>
      <c r="K113" s="20"/>
      <c r="L113" s="4"/>
      <c r="M113" s="4"/>
    </row>
    <row r="114" spans="1:13" ht="12.75">
      <c r="A114" s="1"/>
      <c r="B114" s="1"/>
      <c r="C114" s="1"/>
      <c r="D114" s="2"/>
      <c r="E114" s="33"/>
      <c r="F114" s="63"/>
      <c r="G114" s="33"/>
      <c r="H114" s="33"/>
      <c r="I114" s="33"/>
      <c r="J114" s="33"/>
      <c r="K114" s="20"/>
      <c r="L114" s="4"/>
      <c r="M114" s="4"/>
    </row>
    <row r="115" spans="1:13" ht="12.75">
      <c r="A115" s="1"/>
      <c r="B115" s="1"/>
      <c r="C115" s="1"/>
      <c r="D115" s="2"/>
      <c r="E115" s="33"/>
      <c r="F115" s="63"/>
      <c r="G115" s="33"/>
      <c r="H115" s="33"/>
      <c r="I115" s="33"/>
      <c r="J115" s="33"/>
      <c r="K115" s="20"/>
      <c r="L115" s="4"/>
      <c r="M115" s="4"/>
    </row>
    <row r="116" spans="1:13" ht="12.75">
      <c r="A116" s="1"/>
      <c r="B116" s="1"/>
      <c r="C116" s="1"/>
      <c r="D116" s="2"/>
      <c r="E116" s="33"/>
      <c r="F116" s="63"/>
      <c r="G116" s="33"/>
      <c r="H116" s="33"/>
      <c r="I116" s="33"/>
      <c r="J116" s="33"/>
      <c r="K116" s="20"/>
      <c r="L116" s="4"/>
      <c r="M116" s="4"/>
    </row>
    <row r="117" spans="1:13" ht="12.75">
      <c r="A117" s="1"/>
      <c r="B117" s="1"/>
      <c r="C117" s="1"/>
      <c r="D117" s="2"/>
      <c r="E117" s="33"/>
      <c r="F117" s="63"/>
      <c r="G117" s="33"/>
      <c r="H117" s="33"/>
      <c r="I117" s="33"/>
      <c r="J117" s="33"/>
      <c r="K117" s="20"/>
      <c r="L117" s="4"/>
      <c r="M117" s="4"/>
    </row>
    <row r="118" spans="1:13" ht="12.75">
      <c r="A118" s="1"/>
      <c r="B118" s="1"/>
      <c r="C118" s="1"/>
      <c r="D118" s="2"/>
      <c r="E118" s="33"/>
      <c r="F118" s="63"/>
      <c r="G118" s="33"/>
      <c r="H118" s="33"/>
      <c r="I118" s="33"/>
      <c r="J118" s="33"/>
      <c r="K118" s="20"/>
      <c r="L118" s="4"/>
      <c r="M118" s="4"/>
    </row>
    <row r="119" spans="1:13" ht="12.75">
      <c r="A119" s="1"/>
      <c r="B119" s="1"/>
      <c r="C119" s="1"/>
      <c r="D119" s="2"/>
      <c r="E119" s="33"/>
      <c r="F119" s="63"/>
      <c r="G119" s="33"/>
      <c r="H119" s="33"/>
      <c r="I119" s="33"/>
      <c r="J119" s="33"/>
      <c r="K119" s="20"/>
      <c r="L119" s="4"/>
      <c r="M119" s="4"/>
    </row>
    <row r="120" spans="1:13" ht="12.75">
      <c r="A120" s="1"/>
      <c r="B120" s="1"/>
      <c r="C120" s="1"/>
      <c r="D120" s="2"/>
      <c r="E120" s="33"/>
      <c r="F120" s="63"/>
      <c r="G120" s="33"/>
      <c r="H120" s="33"/>
      <c r="I120" s="33"/>
      <c r="J120" s="33"/>
      <c r="K120" s="20"/>
      <c r="L120" s="4"/>
      <c r="M120" s="4"/>
    </row>
    <row r="121" spans="1:13" ht="12.75">
      <c r="A121" s="1"/>
      <c r="B121" s="1"/>
      <c r="C121" s="1"/>
      <c r="D121" s="2"/>
      <c r="E121" s="33"/>
      <c r="F121" s="63"/>
      <c r="G121" s="33"/>
      <c r="H121" s="33"/>
      <c r="I121" s="33"/>
      <c r="J121" s="33"/>
      <c r="K121" s="20"/>
      <c r="L121" s="4"/>
      <c r="M121" s="4"/>
    </row>
    <row r="122" spans="1:13" ht="12.75">
      <c r="A122" s="1"/>
      <c r="B122" s="1"/>
      <c r="C122" s="1"/>
      <c r="D122" s="2"/>
      <c r="E122" s="33"/>
      <c r="F122" s="63"/>
      <c r="G122" s="33"/>
      <c r="H122" s="33"/>
      <c r="I122" s="33"/>
      <c r="J122" s="33"/>
      <c r="K122" s="20"/>
      <c r="L122" s="4"/>
      <c r="M122" s="4"/>
    </row>
    <row r="123" spans="1:13" ht="12.75">
      <c r="A123" s="1"/>
      <c r="B123" s="1"/>
      <c r="C123" s="1"/>
      <c r="D123" s="2"/>
      <c r="E123" s="33"/>
      <c r="F123" s="63"/>
      <c r="G123" s="33"/>
      <c r="H123" s="33"/>
      <c r="I123" s="33"/>
      <c r="J123" s="33"/>
      <c r="K123" s="20"/>
      <c r="L123" s="4"/>
      <c r="M123" s="4"/>
    </row>
    <row r="124" spans="1:13" ht="12.75">
      <c r="A124" s="1"/>
      <c r="B124" s="1"/>
      <c r="C124" s="1"/>
      <c r="D124" s="2"/>
      <c r="E124" s="33"/>
      <c r="F124" s="63"/>
      <c r="G124" s="33"/>
      <c r="H124" s="33"/>
      <c r="I124" s="33"/>
      <c r="J124" s="33"/>
      <c r="K124" s="20"/>
      <c r="L124" s="4"/>
      <c r="M124" s="4"/>
    </row>
    <row r="125" spans="1:13" ht="12.75">
      <c r="A125" s="1"/>
      <c r="B125" s="1"/>
      <c r="C125" s="1"/>
      <c r="D125" s="2"/>
      <c r="E125" s="33"/>
      <c r="F125" s="63"/>
      <c r="G125" s="33"/>
      <c r="H125" s="33"/>
      <c r="I125" s="33"/>
      <c r="J125" s="33"/>
      <c r="K125" s="20"/>
      <c r="L125" s="4"/>
      <c r="M125" s="4"/>
    </row>
    <row r="126" spans="1:13" ht="12.75">
      <c r="A126" s="1"/>
      <c r="B126" s="1"/>
      <c r="C126" s="1"/>
      <c r="D126" s="2"/>
      <c r="E126" s="33"/>
      <c r="F126" s="63"/>
      <c r="G126" s="33"/>
      <c r="H126" s="33"/>
      <c r="I126" s="33"/>
      <c r="J126" s="33"/>
      <c r="K126" s="20"/>
      <c r="L126" s="4"/>
      <c r="M126" s="4"/>
    </row>
    <row r="127" spans="1:13" ht="12.75">
      <c r="A127" s="1"/>
      <c r="B127" s="1"/>
      <c r="C127" s="1"/>
      <c r="D127" s="2"/>
      <c r="E127" s="33"/>
      <c r="F127" s="63"/>
      <c r="G127" s="33"/>
      <c r="H127" s="33"/>
      <c r="I127" s="33"/>
      <c r="J127" s="33"/>
      <c r="K127" s="20"/>
      <c r="L127" s="4"/>
      <c r="M127" s="4"/>
    </row>
    <row r="128" spans="1:13" ht="12.75">
      <c r="A128" s="1"/>
      <c r="B128" s="1"/>
      <c r="C128" s="1"/>
      <c r="D128" s="2"/>
      <c r="E128" s="33"/>
      <c r="F128" s="63"/>
      <c r="G128" s="33"/>
      <c r="H128" s="33"/>
      <c r="I128" s="33"/>
      <c r="J128" s="33"/>
      <c r="K128" s="20"/>
      <c r="L128" s="4"/>
      <c r="M128" s="4"/>
    </row>
    <row r="129" spans="1:13" ht="12.75">
      <c r="A129" s="1"/>
      <c r="B129" s="1"/>
      <c r="C129" s="1"/>
      <c r="D129" s="2"/>
      <c r="E129" s="33"/>
      <c r="F129" s="63"/>
      <c r="G129" s="33"/>
      <c r="H129" s="33"/>
      <c r="I129" s="33"/>
      <c r="J129" s="33"/>
      <c r="K129" s="20"/>
      <c r="L129" s="4"/>
      <c r="M129" s="4"/>
    </row>
    <row r="130" spans="1:13" ht="12.75">
      <c r="A130" s="1"/>
      <c r="B130" s="1"/>
      <c r="C130" s="1"/>
      <c r="D130" s="2"/>
      <c r="E130" s="33"/>
      <c r="F130" s="63"/>
      <c r="G130" s="33"/>
      <c r="H130" s="33"/>
      <c r="I130" s="33"/>
      <c r="J130" s="33"/>
      <c r="K130" s="20"/>
      <c r="L130" s="4"/>
      <c r="M130" s="4"/>
    </row>
    <row r="131" spans="1:13" ht="12.75">
      <c r="A131" s="1"/>
      <c r="B131" s="1"/>
      <c r="C131" s="1"/>
      <c r="D131" s="2"/>
      <c r="E131" s="33"/>
      <c r="F131" s="63"/>
      <c r="G131" s="33"/>
      <c r="H131" s="33"/>
      <c r="I131" s="33"/>
      <c r="J131" s="33"/>
      <c r="K131" s="20"/>
      <c r="L131" s="4"/>
      <c r="M131" s="4"/>
    </row>
    <row r="132" spans="1:13" ht="12.75">
      <c r="A132" s="1"/>
      <c r="B132" s="1"/>
      <c r="C132" s="1"/>
      <c r="D132" s="2"/>
      <c r="E132" s="33"/>
      <c r="F132" s="63"/>
      <c r="G132" s="33"/>
      <c r="H132" s="33"/>
      <c r="I132" s="33"/>
      <c r="J132" s="33"/>
      <c r="K132" s="20"/>
      <c r="L132" s="4"/>
      <c r="M132" s="4"/>
    </row>
    <row r="133" spans="1:13" ht="12.75">
      <c r="A133" s="1"/>
      <c r="B133" s="1"/>
      <c r="C133" s="1"/>
      <c r="D133" s="2"/>
      <c r="E133" s="33"/>
      <c r="F133" s="63"/>
      <c r="G133" s="33"/>
      <c r="H133" s="33"/>
      <c r="I133" s="33"/>
      <c r="J133" s="33"/>
      <c r="K133" s="20"/>
      <c r="L133" s="4"/>
      <c r="M133" s="4"/>
    </row>
  </sheetData>
  <sheetProtection/>
  <autoFilter ref="A5:A50"/>
  <mergeCells count="18">
    <mergeCell ref="M3:M4"/>
    <mergeCell ref="A51:F51"/>
    <mergeCell ref="J3:J4"/>
    <mergeCell ref="E3:E4"/>
    <mergeCell ref="A3:A4"/>
    <mergeCell ref="C3:C4"/>
    <mergeCell ref="D3:D4"/>
    <mergeCell ref="I3:I4"/>
    <mergeCell ref="M1:P1"/>
    <mergeCell ref="F3:F4"/>
    <mergeCell ref="H3:H4"/>
    <mergeCell ref="G3:G4"/>
    <mergeCell ref="A2:J2"/>
    <mergeCell ref="B3:B4"/>
    <mergeCell ref="N3:N4"/>
    <mergeCell ref="O3:O4"/>
    <mergeCell ref="K3:K4"/>
    <mergeCell ref="L3:L4"/>
  </mergeCells>
  <printOptions horizontalCentered="1"/>
  <pageMargins left="0.2362204724409449" right="0" top="0.07874015748031496" bottom="0" header="0" footer="0"/>
  <pageSetup firstPageNumber="1" useFirstPageNumber="1" fitToHeight="4" fitToWidth="1" horizontalDpi="600" verticalDpi="600" orientation="landscape" paperSize="9" scale="23" r:id="rId1"/>
  <rowBreaks count="2" manualBreakCount="2">
    <brk id="20" max="14" man="1"/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nik85246</dc:creator>
  <cp:keywords/>
  <dc:description/>
  <cp:lastModifiedBy>u251204</cp:lastModifiedBy>
  <cp:lastPrinted>2018-12-18T14:19:23Z</cp:lastPrinted>
  <dcterms:created xsi:type="dcterms:W3CDTF">2005-11-09T12:25:28Z</dcterms:created>
  <dcterms:modified xsi:type="dcterms:W3CDTF">2018-12-18T14:21:31Z</dcterms:modified>
  <cp:category/>
  <cp:version/>
  <cp:contentType/>
  <cp:contentStatus/>
</cp:coreProperties>
</file>